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unciado" sheetId="1" r:id="rId4"/>
    <sheet state="visible" name="Dataset" sheetId="2" r:id="rId5"/>
    <sheet state="visible" name="Amostra_Antes_Alteração" sheetId="3" r:id="rId6"/>
    <sheet state="visible" name="Amostra_Depois_Alteração" sheetId="4" r:id="rId7"/>
    <sheet state="visible" name="Part 1" sheetId="5" r:id="rId8"/>
    <sheet state="visible" name="Part 2" sheetId="6" r:id="rId9"/>
    <sheet state="visible" name="Part 3" sheetId="7" r:id="rId10"/>
    <sheet state="visible" name="Part 4" sheetId="8" r:id="rId11"/>
  </sheets>
  <definedNames>
    <definedName hidden="1" localSheetId="1" name="_xlnm._FilterDatabase">Dataset!$A$1:$Z$2527</definedName>
    <definedName hidden="1" localSheetId="5" name="_xlnm._FilterDatabase">'Part 2'!$O$3:$V$2529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ID#AAAARIQNdUI
    (2021-11-18 22:48:27)
Data fictícia de voo</t>
      </text>
    </comment>
    <comment authorId="0" ref="B1">
      <text>
        <t xml:space="preserve">======
ID#AAAARIQNdUw
    (2021-11-18 22:48:27)
ID único fictício da resposta de cada passageiro</t>
      </text>
    </comment>
    <comment authorId="0" ref="C1">
      <text>
        <t xml:space="preserve">======
ID#AAAARIQNdUE
    (2021-11-18 22:48:27)
Códigos de classes IATA
Y - Classe Económica
C - Classe Executiva</t>
      </text>
    </comment>
    <comment authorId="0" ref="D1">
      <text>
        <t xml:space="preserve">======
ID#AAAARIQNdUk
    (2021-11-18 22:48:27)
Valor fictício de avaliação global. Neste dataset este valor varia entre 5 e 15.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ID#AAAARIQNdUg
    (2021-11-18 22:48:27)
Data fictícia de voo</t>
      </text>
    </comment>
    <comment authorId="0" ref="B1">
      <text>
        <t xml:space="preserve">======
ID#AAAARIQNdUs
    (2021-11-18 22:48:27)
ID único fictício da resposta de cada passageiro</t>
      </text>
    </comment>
    <comment authorId="0" ref="C1">
      <text>
        <t xml:space="preserve">======
ID#AAAARIQNdUM
    (2021-11-18 22:48:27)
Códigos de classes IATA
Y - Classe Económica
C - Classe Executiva</t>
      </text>
    </comment>
    <comment authorId="0" ref="D1">
      <text>
        <t xml:space="preserve">======
ID#AAAARIQNdUY
    (2021-11-18 22:48:27)
Valor fictício de avaliação global. Neste dataset este valor varia entre 5 e 15.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ID#AAAARIQNdUU
    (2021-11-18 22:48:27)
Data fictícia de voo</t>
      </text>
    </comment>
    <comment authorId="0" ref="B1">
      <text>
        <t xml:space="preserve">======
ID#AAAARIQNdUQ
    (2021-11-18 22:48:27)
ID único fictício da resposta de cada passageiro</t>
      </text>
    </comment>
    <comment authorId="0" ref="C1">
      <text>
        <t xml:space="preserve">======
ID#AAAARIQNdUc
    (2021-11-18 22:48:27)
Códigos de classes IATA
Y - Classe Económica
C - Classe Executiva</t>
      </text>
    </comment>
    <comment authorId="0" ref="D1">
      <text>
        <t xml:space="preserve">======
ID#AAAARIQNdUo
    (2021-11-18 22:48:27)
Valor fictício de avaliação global. Neste dataset este valor varia entre 5 e 15.</t>
      </text>
    </comment>
  </commentList>
</comments>
</file>

<file path=xl/sharedStrings.xml><?xml version="1.0" encoding="utf-8"?>
<sst xmlns="http://schemas.openxmlformats.org/spreadsheetml/2006/main" count="4111" uniqueCount="98">
  <si>
    <t>Trabalho Prático de Inferência Estatística</t>
  </si>
  <si>
    <r>
      <rPr>
        <rFont val="Trebuchet MS"/>
        <color theme="1"/>
        <sz val="12.0"/>
      </rPr>
      <t xml:space="preserve">Neste trabalho vamos explorar um dataset real anonimizado para resolver um problema real que a TAP enfrentou algures entre 2017 e 2021. Os dados encontram-se na sheet </t>
    </r>
    <r>
      <rPr>
        <rFont val="Courier New"/>
        <color theme="1"/>
        <sz val="12.0"/>
      </rPr>
      <t>Dataset</t>
    </r>
    <r>
      <rPr>
        <rFont val="Trebuchet MS"/>
        <color theme="1"/>
        <sz val="12.0"/>
      </rPr>
      <t xml:space="preserve"> e todas as restantes sheets contêm perguntas que </t>
    </r>
    <r>
      <rPr>
        <rFont val="Trebuchet MS"/>
        <color theme="1"/>
        <sz val="12.0"/>
        <u/>
      </rPr>
      <t>devem ser feitas por ordem.</t>
    </r>
  </si>
  <si>
    <r>
      <rPr>
        <rFont val="Trebuchet MS"/>
        <color theme="1"/>
        <sz val="12.0"/>
      </rPr>
      <t xml:space="preserve">Em todas as empresas existem métricas de aferição da qualidade do serviço prestado aos seus clientes. O </t>
    </r>
    <r>
      <rPr>
        <rFont val="Trebuchet MS"/>
        <b/>
        <color theme="1"/>
        <sz val="12.0"/>
      </rPr>
      <t>NPS (Net Promoter Score)</t>
    </r>
    <r>
      <rPr>
        <rFont val="Trebuchet MS"/>
        <color theme="1"/>
        <sz val="12.0"/>
      </rPr>
      <t xml:space="preserve"> é uma dessas métricas, permite à empresa saber, numa escala de 0 a 10, qual a satisfação dos clientes desde a vertente mais global ao mais pequeno pormenor.
Na TAP esta métrica, para além de outras, é utilizada para aferir a satisfação dos clientes ao longo de todo o processo de um voo (desde o momento do embarque ao desembarque). Neste trabalho prático o dataset utilizado debruça-se apenas sobre o valor de satisfação global do cliente.</t>
    </r>
  </si>
  <si>
    <r>
      <rPr>
        <rFont val="Trebuchet MS"/>
        <color theme="1"/>
        <sz val="12.0"/>
      </rPr>
      <t xml:space="preserve">Assim, na </t>
    </r>
    <r>
      <rPr>
        <rFont val="Courier New"/>
        <color rgb="FF0000FF"/>
        <sz val="12.0"/>
      </rPr>
      <t>Part 1</t>
    </r>
    <r>
      <rPr>
        <rFont val="Trebuchet MS"/>
        <color theme="1"/>
        <sz val="12.0"/>
      </rPr>
      <t xml:space="preserve"> iremos explorar os dados através de vários indicadores de estatística descritiva. Aqui o objectivo é ganharmos sensibilidade sobre os dados que iremos utilizar nas restantes questões, simular o trabalho realizado no início de qualquer análise exploratória (EDA) num projeto de Data Science.</t>
    </r>
  </si>
  <si>
    <r>
      <rPr>
        <rFont val="Trebuchet MS"/>
        <color theme="1"/>
        <sz val="12.0"/>
      </rPr>
      <t xml:space="preserve">Na </t>
    </r>
    <r>
      <rPr>
        <rFont val="Courier New"/>
        <color rgb="FF0000FF"/>
        <sz val="12.0"/>
      </rPr>
      <t>Part 2</t>
    </r>
    <r>
      <rPr>
        <rFont val="Trebuchet MS"/>
        <color theme="1"/>
        <sz val="12.0"/>
      </rPr>
      <t xml:space="preserve"> iremos ver como podemos tirar partido da distribuição uniforme para construir amostras a partir deste dataset. Exatamente a mesma abordagem poderia ser usada para construir os conjuntos de dados de treino, validação e teste, caso tivessemos como objectivo construir um modelo.</t>
    </r>
  </si>
  <si>
    <r>
      <rPr>
        <rFont val="Trebuchet MS"/>
        <color theme="1"/>
        <sz val="12.0"/>
      </rPr>
      <t xml:space="preserve">Na </t>
    </r>
    <r>
      <rPr>
        <rFont val="Courier New"/>
        <color rgb="FF0000FF"/>
        <sz val="12.0"/>
      </rPr>
      <t>Part 3</t>
    </r>
    <r>
      <rPr>
        <rFont val="Trebuchet MS"/>
        <color theme="1"/>
        <sz val="12.0"/>
      </rPr>
      <t xml:space="preserve"> serão confrontados com alguns casos que facilmente poderiam acontecer numa empresa na área da aviação.</t>
    </r>
  </si>
  <si>
    <r>
      <rPr>
        <rFont val="Trebuchet MS"/>
        <color theme="1"/>
        <sz val="12.0"/>
      </rPr>
      <t xml:space="preserve">Na </t>
    </r>
    <r>
      <rPr>
        <rFont val="Courier New"/>
        <color rgb="FF0000FF"/>
        <sz val="12.0"/>
      </rPr>
      <t>Part 4</t>
    </r>
    <r>
      <rPr>
        <rFont val="Trebuchet MS"/>
        <color theme="1"/>
        <sz val="12.0"/>
      </rPr>
      <t xml:space="preserve"> iremos resolver o problema real munindo-nos da matéria que demos no módulo.</t>
    </r>
  </si>
  <si>
    <t>Todas as questões terão esta cor de background</t>
  </si>
  <si>
    <t>e as</t>
  </si>
  <si>
    <t>respostas terão de ser dadas nas células com esta cor.</t>
  </si>
  <si>
    <t xml:space="preserve">Se vos for mais conveniente poderão </t>
  </si>
  <si>
    <t>alterar a estrutura e as células de resposta. Se assim o quiserem, por favor, adicionem comentários esclarecedores relativos a cada parte de forma a eu não cometer erros na avaliação.</t>
  </si>
  <si>
    <t>Bom trabalho!</t>
  </si>
  <si>
    <t>Flight Date</t>
  </si>
  <si>
    <t>Response ID</t>
  </si>
  <si>
    <t>Cabin Booked Code</t>
  </si>
  <si>
    <t>NPS Value</t>
  </si>
  <si>
    <t>Y</t>
  </si>
  <si>
    <t>C</t>
  </si>
  <si>
    <r>
      <rPr>
        <rFont val="Arial"/>
        <color theme="1"/>
        <sz val="12.0"/>
      </rPr>
      <t xml:space="preserve">Q.1
Quantos dias de dados - coluna </t>
    </r>
    <r>
      <rPr>
        <rFont val="Courier New"/>
        <color theme="1"/>
        <sz val="12.0"/>
      </rPr>
      <t>Flight Date</t>
    </r>
    <r>
      <rPr>
        <rFont val="Arial"/>
        <color theme="1"/>
        <sz val="12.0"/>
      </rPr>
      <t xml:space="preserve"> - temos?</t>
    </r>
  </si>
  <si>
    <t>Início</t>
  </si>
  <si>
    <t>Fim</t>
  </si>
  <si>
    <t>Número de dias</t>
  </si>
  <si>
    <r>
      <rPr>
        <rFont val="Arial"/>
        <color theme="1"/>
        <sz val="12.0"/>
      </rPr>
      <t xml:space="preserve">Q.2
Que tipo de análises podemos fazer com a coluna </t>
    </r>
    <r>
      <rPr>
        <rFont val="Courier New"/>
        <color theme="1"/>
        <sz val="12.0"/>
      </rPr>
      <t>Response ID</t>
    </r>
    <r>
      <rPr>
        <rFont val="Arial"/>
        <color theme="1"/>
        <sz val="12.0"/>
      </rPr>
      <t>?</t>
    </r>
  </si>
  <si>
    <t>Na coluna Response ID não temos informação suficiente associada a cada um dos números para tirar alguma conclusão, sendo por isso difícil atribuir algum tipo de análise e identificar padrões.</t>
  </si>
  <si>
    <r>
      <rPr>
        <rFont val="Arial"/>
        <color theme="1"/>
        <sz val="12.0"/>
      </rPr>
      <t xml:space="preserve">Q.3
a) Quantos valores de domínio tem a coluna </t>
    </r>
    <r>
      <rPr>
        <rFont val="Courier New"/>
        <color theme="1"/>
        <sz val="12.0"/>
      </rPr>
      <t>Cabin Booked Code</t>
    </r>
    <r>
      <rPr>
        <rFont val="Arial"/>
        <color theme="1"/>
        <sz val="12.0"/>
      </rPr>
      <t xml:space="preserve">? Considere usar a função </t>
    </r>
    <r>
      <rPr>
        <rFont val="Courier New"/>
        <color theme="1"/>
        <sz val="12.0"/>
      </rPr>
      <t>UNIQUE</t>
    </r>
  </si>
  <si>
    <r>
      <rPr>
        <rFont val="Arial"/>
        <color theme="1"/>
        <sz val="12.0"/>
      </rPr>
      <t xml:space="preserve">b) Para cada valor de domínio, quantas entradas há para cada valor? Responda na coluna D, à frente de cada valor de domínio.  Considere usar a função </t>
    </r>
    <r>
      <rPr>
        <rFont val="Courier New"/>
        <color theme="1"/>
        <sz val="12.0"/>
      </rPr>
      <t>COUNTIF</t>
    </r>
  </si>
  <si>
    <r>
      <rPr>
        <rFont val="Arial"/>
        <color theme="1"/>
        <sz val="12.0"/>
      </rPr>
      <t xml:space="preserve">Q.4
a) Qual o valor mínimo e máximo da coluna </t>
    </r>
    <r>
      <rPr>
        <rFont val="Courier New"/>
        <color theme="1"/>
        <sz val="12.0"/>
      </rPr>
      <t>NPS Value</t>
    </r>
    <r>
      <rPr>
        <rFont val="Arial"/>
        <color theme="1"/>
        <sz val="12.0"/>
      </rPr>
      <t>?</t>
    </r>
  </si>
  <si>
    <t>Minímo</t>
  </si>
  <si>
    <t>Média</t>
  </si>
  <si>
    <t>Mediana</t>
  </si>
  <si>
    <t>Desvio Padrão</t>
  </si>
  <si>
    <t>Máximo</t>
  </si>
  <si>
    <t>Percentil 10%</t>
  </si>
  <si>
    <t>Percentil 25%</t>
  </si>
  <si>
    <t>Percentil 95%</t>
  </si>
  <si>
    <t>Percentil 99%</t>
  </si>
  <si>
    <r>
      <rPr>
        <rFont val="Arial"/>
        <color rgb="FF000000"/>
        <sz val="12.0"/>
      </rPr>
      <t xml:space="preserve">b) Qual a média, mediana e desvio padrão da coluna </t>
    </r>
    <r>
      <rPr>
        <rFont val="Courier New"/>
        <color rgb="FF000000"/>
        <sz val="12.0"/>
      </rPr>
      <t>NPS Value</t>
    </r>
    <r>
      <rPr>
        <rFont val="Arial"/>
        <color rgb="FF000000"/>
        <sz val="12.0"/>
      </rPr>
      <t>?</t>
    </r>
  </si>
  <si>
    <t>c) Para termos uma melhor perceção da distribuição dos dados, calcule os seguintes percentis: 10%, 25%, 95% e 99%.</t>
  </si>
  <si>
    <r>
      <rPr>
        <rFont val="Arial"/>
        <color rgb="FF000000"/>
        <sz val="12.0"/>
      </rPr>
      <t xml:space="preserve">d) Que pode concluir destas métricas sobre a coluna </t>
    </r>
    <r>
      <rPr>
        <rFont val="Courier New"/>
        <color rgb="FF000000"/>
        <sz val="12.0"/>
      </rPr>
      <t>NPS Value</t>
    </r>
    <r>
      <rPr>
        <rFont val="Arial"/>
        <color rgb="FF000000"/>
        <sz val="12.0"/>
      </rPr>
      <t>?</t>
    </r>
  </si>
  <si>
    <t xml:space="preserve">O NPS varia entre 5 e 15 valores, pois temos um valor mínimo de 5 valores e um máximo de 15 valores. Como temos no percentil 25% um valor próximo da média (75% dos valores apresentam um valor superior à média), vamos ter um desvio para a direita. Isto pode ser observado também olhando para a média e para a mediana, pois a mediana é superior à média o que pode indicar como referido anteriormente um desvio para a direita. Podemos concluir então que os clientes da TAP estão maioritariamente satisfeitos com o serviço, apesar de existir uma percentagem significativa de clientes descontentes.   </t>
  </si>
  <si>
    <t>Q.5
Tendo em conta a componente temporal que é intrínseca a este domínio, calcule as mesmas métricas de Q.4, mas para os seguintes períodos temporais:</t>
  </si>
  <si>
    <t>a) antes de 2026/10/12  (inclusivé)</t>
  </si>
  <si>
    <t>b) após 2026/10/12</t>
  </si>
  <si>
    <t>c) Que pode agora concluir destas métricas?</t>
  </si>
  <si>
    <t xml:space="preserve">Comparando as diferentes métricas até 12/10/2026 e após esta data, observamos que a média e a mediana desceram, o que indica que os clientes ficaram menos satisfeitos após 12/10/2026. No período após 12/10/2026 observamos que o percentil 25% é agora inferior à média indicando um menor desvio, apesar de continuarmos com um desvio para a direita visto que a média é inferior à mediana nos dois casos. Como o percentil 10% é igual ao mínimo após 12/10/2026 podemos concluir que pelo menos 10% dos clientes deram a nota mínima de satisfação, sendo que o mesmo não foi observado no período antes. </t>
  </si>
  <si>
    <r>
      <rPr>
        <rFont val="Arial"/>
        <color theme="1"/>
        <sz val="12.0"/>
      </rPr>
      <t xml:space="preserve">Q.6
Para os mesmos períodos considerados no Q.5, vamos calcular o número de entradas com </t>
    </r>
    <r>
      <rPr>
        <rFont val="Courier New"/>
        <color theme="1"/>
        <sz val="12.0"/>
      </rPr>
      <t>NPS Value</t>
    </r>
    <r>
      <rPr>
        <rFont val="Arial"/>
        <color theme="1"/>
        <sz val="12.0"/>
      </rPr>
      <t xml:space="preserve"> inferior ou igual a 6.</t>
    </r>
  </si>
  <si>
    <t>Total</t>
  </si>
  <si>
    <t>c) Que pode concluir desta contagem?</t>
  </si>
  <si>
    <t>Podemos concluir que temos um maior número de avaliações no segundo período de tempo do que no primeiro e que no período após 12/10/2026 temos uma menor satisfação dos clientes uma vez que temos um maior número de classificações abaixo ou igual a 6 comparando com o período antes.</t>
  </si>
  <si>
    <t>Q.7
Quando lidamos com grandes quantidades de dados é normal reduzirmos o número de observações do dataset original para ser mais fácil obter resultados em tempo útil, este processo tem o nome de sampling.
O dataset resultado tem de manter a distribuição original, caso contrário não é representativo da população. Para garantir essa propriedade podemos usar a distribuição uniforme. Porque é que a distribuição uniforme é a distribuição adequada para garantir isso e não outra?</t>
  </si>
  <si>
    <t>A distribuição uniforme é a distribuição mais indicada para garantir que o dataset mantenha a distribuição original uma vez que esta não altera os dados. Esta distribuição é considerada uma distribuição imparcial e não tendenciosa, garantindo que todas as observações têm a mesma probabilidade de serem selecionadas durante o processo de amostragem, independentemente das características associadas. Permite também que cada observação tenha a mesma oportunidade de ser selecionada.</t>
  </si>
  <si>
    <t>NPS Value Q.10</t>
  </si>
  <si>
    <t>Uniform distribution value</t>
  </si>
  <si>
    <t>Linha escolhida</t>
  </si>
  <si>
    <r>
      <rPr>
        <rFont val="Arial"/>
        <color theme="1"/>
        <sz val="12.0"/>
      </rPr>
      <t xml:space="preserve">Q.8
Nas colunas O até à R encontram uma cópia do dataset. Usem este dataset para construir um sampling, onde devem usar a coluna T para guardarem os valores da distribuição uniforme.
Considerem o seguinte exemplo: Se houver 100 indivíduos e quisermos ficar com apenas 30% desses, basta, para cada indivíduo, gerar um valor da distribuição uniforme - em Google Spreadsheet é usando </t>
    </r>
    <r>
      <rPr>
        <rFont val="Courier New"/>
        <color theme="1"/>
        <sz val="12.0"/>
      </rPr>
      <t>RAND()</t>
    </r>
    <r>
      <rPr>
        <rFont val="Arial"/>
        <color theme="1"/>
        <sz val="12.0"/>
      </rPr>
      <t xml:space="preserve"> - e depois escolhe-se os indivíduos com probabilidade inferior a 30% - seleção feita na coluna U.
</t>
    </r>
    <r>
      <rPr>
        <rFont val="Arial"/>
        <b/>
        <color theme="1"/>
        <sz val="12.0"/>
      </rPr>
      <t>Nota:</t>
    </r>
    <r>
      <rPr>
        <rFont val="Arial"/>
        <color theme="1"/>
        <sz val="12.0"/>
      </rPr>
      <t xml:space="preserve"> é normal os valores estarem sempre a alterar, pois o Google Spreadsheet atualiza-os a cada operação.</t>
    </r>
  </si>
  <si>
    <r>
      <rPr>
        <rFont val="Arial"/>
        <color theme="1"/>
        <sz val="12.0"/>
      </rPr>
      <t xml:space="preserve">Q.9
Assumindo que vamos buscar 30% do dataset original, confirme que efetivamente obtemos cerca de 30% dos dados originais. Para tal basta contar o número de entradas onde a coluna U tem o valor </t>
    </r>
    <r>
      <rPr>
        <rFont val="Courier New"/>
        <color theme="1"/>
        <sz val="12.0"/>
      </rPr>
      <t>TRUE</t>
    </r>
    <r>
      <rPr>
        <rFont val="Arial"/>
        <color theme="1"/>
        <sz val="12.0"/>
      </rPr>
      <t>.</t>
    </r>
  </si>
  <si>
    <t>Total original</t>
  </si>
  <si>
    <t>Total sampling</t>
  </si>
  <si>
    <r>
      <rPr>
        <rFont val="Arial"/>
        <color theme="1"/>
        <sz val="12.0"/>
      </rPr>
      <t xml:space="preserve">Q.10
O que faria para confirmar que esta amostra é representativa da população original? Descreva o que faria e porquê, depois implemente o que descreveu.
</t>
    </r>
    <r>
      <rPr>
        <rFont val="Arial"/>
        <b/>
        <color theme="1"/>
        <sz val="12.0"/>
      </rPr>
      <t>Nota 1</t>
    </r>
    <r>
      <rPr>
        <rFont val="Arial"/>
        <color theme="1"/>
        <sz val="12.0"/>
      </rPr>
      <t xml:space="preserve">: Existem várias células no conjunto </t>
    </r>
    <r>
      <rPr>
        <rFont val="Courier New"/>
        <color theme="1"/>
        <sz val="12.0"/>
      </rPr>
      <t>C44:K46</t>
    </r>
    <r>
      <rPr>
        <rFont val="Arial"/>
        <color theme="1"/>
        <sz val="12.0"/>
      </rPr>
      <t xml:space="preserve">, use as que achar necessárias.
</t>
    </r>
    <r>
      <rPr>
        <rFont val="Arial"/>
        <b/>
        <color theme="1"/>
        <sz val="12.0"/>
      </rPr>
      <t>Nora 2</t>
    </r>
    <r>
      <rPr>
        <rFont val="Arial"/>
        <color theme="1"/>
        <sz val="12.0"/>
      </rPr>
      <t xml:space="preserve">: Use a coluna S para os cálculos do sampling, pois tem o valor </t>
    </r>
    <r>
      <rPr>
        <rFont val="Courier New"/>
        <color theme="1"/>
        <sz val="12.0"/>
      </rPr>
      <t>""</t>
    </r>
    <r>
      <rPr>
        <rFont val="Arial"/>
        <color theme="1"/>
        <sz val="12.0"/>
      </rPr>
      <t xml:space="preserve"> nas entradas onde a probabilidade é superior a 30% e essas linhas são ignoradas pelos métodos do Google Spreadsheet.</t>
    </r>
  </si>
  <si>
    <t>Por forma a confirmar se a amostra é ou não representativa da população original podemos fazer alguns testes de hipóteses para verificar se os parâmetros estatísticos da amostra analisada apresentam diferenças significativas quando comparados com o data set original, isto é, a hipótese nula seria rejeitada se fosse verificada diferença entre os parâmetros. Podemos fazer um teste t uma vez que conhecemos a média da população e a média amostral. Como sabemos também o desvio padrão da população e da amostra podemos fazer um teste para este parâmetro. Foram testados vários parâmetros de localização (mínimo, máximo, média, mediana, percentis) e de dispersão (desvio padrão) por forma a verificar se existem diferenças significativas entre o dataset original e o sampling efectuado. Apenas foram observadas diferenças para a média e para o desvio padrão, mas a melhor opção seria confirmar estes resultados com um teste estatístico.</t>
  </si>
  <si>
    <t>Desvio padrão</t>
  </si>
  <si>
    <t>Mínimo</t>
  </si>
  <si>
    <t>Dataset Original</t>
  </si>
  <si>
    <t>Sampling</t>
  </si>
  <si>
    <t>diff %</t>
  </si>
  <si>
    <t>Q.11
É sabido que, em média, a cada 3 minutos chegava um avião ao aéroporto de Lisboa. Calcule a probabilidade de chegarem 2 aviões em simultâneo num período de 3 minutos.</t>
  </si>
  <si>
    <t>Para calcular a probabilidade de 2 aviões chegarem em simultâneo num período de 3 minutos podemos usar a distribuição de Poisson (P(X = k) = (e^(-λ) * λ^k) / k!) O número de eventos desejado é 2 (2 aviões chegarem em simultâneo) e o parâmetro lamba da distribuição de Poisson é 1. Observando o valor obtido podemos concluir que a probabilidade de chegarem 2 aviões em simultânea num período de 3 minutos é de 18.39%.</t>
  </si>
  <si>
    <t>Valor</t>
  </si>
  <si>
    <t>Q.12
Calcule a probabilidade de chegarem 30 aviões em 1 hora.</t>
  </si>
  <si>
    <t>1 hora corresponde a 60 minutos. Se a cada 3 minutos chega um avião ao aeroporto, temos que 60/3 = 20. O parâmetro de Poisson neste caso será 20. Posto isto, usando novamente a distribuição de Poisson podemos calcular a probabilidade de 30 aviões chegarem numa hora (60 minutos). O número de eventos desejados é de 30 e o parâmetro da distribuição de Poisson (lamba) é de 20. Observando o valor obtido podemos concluir que a probabilidade de chegarem 30 aviões numa hora é de 0,83%.</t>
  </si>
  <si>
    <t>Q.13
Considere que um avião tem 5000 peças e que a probabilidade de cada uma dessas peças ter uma avaria é de 0.5%.</t>
  </si>
  <si>
    <t>a) calcule a probabilidade de o motor de 1 avião estar avariado.</t>
  </si>
  <si>
    <t>A probabilidade de o motor de 1 avião estar avariado é de 0.5% uma vez que o motor é uma peça.</t>
  </si>
  <si>
    <t>a) calcule a probabilidade de haver 10 peças no avião avariadas.</t>
  </si>
  <si>
    <t>Para esta pergunta podemos utilizar a distribuição binomial (P(X = k) = C(n, k) * p^k * (1 - p)^(n - k)) para calcular a probabilidade de existirem 10 peças avariadas no avião. Posto isto, queremos calcular P(X=10). Considerando n=5000 e p=0.005, aplicando a fórmula da distribuição binomial obtemos uma probabilidade de 0.036%. A probabilidade de existirem 10 peças no avião avariadas é de 0.036%.</t>
  </si>
  <si>
    <r>
      <rPr>
        <rFont val="Arial"/>
        <color theme="1"/>
        <sz val="12.0"/>
      </rPr>
      <t xml:space="preserve">Q.14
Imaginemos a seguinte situação: Para gestão de custos, nos voos de Lisboa-Porto ou Porto-Lisboa, a TAP decide fazer alteração da refeição oferecida durante a viagem. Neste exercício queremos aferir se esta alteração teve impacto na satisfação do cliente.
Uma vez que queremos utilizar testes de hipóteses para resolver este desafio teremos de criar amostras respectivas a cada período (antes e depois da alteração).
Neste exercício criei, por vocês, amostras estratificadas para cada um dos períodos. As mesmas encontram-se em </t>
    </r>
    <r>
      <rPr>
        <rFont val="Courier New"/>
        <color theme="1"/>
        <sz val="12.0"/>
      </rPr>
      <t>Amostra_Antes_Alteração</t>
    </r>
    <r>
      <rPr>
        <rFont val="Arial"/>
        <color theme="1"/>
        <sz val="12.0"/>
      </rPr>
      <t xml:space="preserve"> e </t>
    </r>
    <r>
      <rPr>
        <rFont val="Courier New"/>
        <color theme="1"/>
        <sz val="12.0"/>
      </rPr>
      <t>Amostra_Após_Alteração</t>
    </r>
    <r>
      <rPr>
        <rFont val="Arial"/>
        <color theme="1"/>
        <sz val="12.0"/>
      </rPr>
      <t>.</t>
    </r>
  </si>
  <si>
    <t>a)
Tendo em conta a componente temporal que é intrínseca a este domínio, calcule as seguintes métricas para os seguintes períodos temporais nas amostras:</t>
  </si>
  <si>
    <t>n</t>
  </si>
  <si>
    <t>Variância</t>
  </si>
  <si>
    <t>I - População_Antes_Alteração</t>
  </si>
  <si>
    <t>II - População_Depois_Alteração</t>
  </si>
  <si>
    <t>III - Amostra_Antes_Alteração</t>
  </si>
  <si>
    <t>IV - Amostra_Depois_Alteração</t>
  </si>
  <si>
    <t>b)
De acordo com os valores obtidos na questão anterior indique qual o tipo de teste a utilizar e porquê.</t>
  </si>
  <si>
    <t xml:space="preserve">De acordo com os valores obtidos podemos utilizar o teste Z aproximado para N(0,1) que nos permite comparar a diferença entre as médias, tendo em conta o desvio padrão. Este teste é adequado para o nosso dataset visto que temos mais de 30 observações e conhecemos a média e o desvio padrão da nossa amostra antes e após a alteração. </t>
  </si>
  <si>
    <t>C)
Sabendo que queremos testar as médias dos dois períodos indique as hipóteses a considerar.</t>
  </si>
  <si>
    <t>Hipóteses a considerar: Hipótese nula (H0): A alteração da refeição não teve impacto na satisfação dos clientes. Hipótese alternativa (H1): A alteração da refeição teve impacto na satisfação dos clientes. Ou seja, H0: µ1 = µ2 e H1: µ1 ≠ µ2. Onde µ1 é a média da amostra antes da alteração e µ2 é a média da amostra depois da alteração.</t>
  </si>
  <si>
    <t>d)
Calcule o z-value</t>
  </si>
  <si>
    <t>Para calcular o Z-value podemos utilizar a seguinte equação:</t>
  </si>
  <si>
    <t>Z = (μ1 - μ2) / √[(σ1² / n1) + (σ2² / n2)]</t>
  </si>
  <si>
    <t>onde µ1 é a média da amostra antes da alteração; σ1 é o desvio padrão da amostra antes da alteração; n1 é o tamanho da amostra antes da alteração; µ2 é a média da amostra após da alteração; σ2 é o desvio padrão da amostra após a alteração; n2 é o tamanho da amostra após a alteração.</t>
  </si>
  <si>
    <t>d)
Determine a probabilidade tendo em conta o z-value calculado. (Utilize a tabela para o efeito)</t>
  </si>
  <si>
    <t>* Como a distribuição normal é simétrica, a probabilidade da hipótese pode ser inferiior a P(Z&lt;z) ou P(Z&gt;z). Portanto é necessário multiplicar a probabilidade obtida por 2 para considerar as duas regiões.</t>
  </si>
  <si>
    <t>e) Sabendo que para um nível de confiança de 95% o z-score é 1.96 o que podemos concluir?</t>
  </si>
  <si>
    <t>Podemos concluir que para um nível de confiança de 95%, o z-value calculado (7,89) é superior ao z-score (1.96). Ao nível da signficância temos que 0.0002 é inferior a 0.05, o que nos ajuda a concluir que existem diferenças significativas entre as médias das duas amostras. Podemos então rejeitar a hipótese nula e concluir que a alteração da refeição teve impacto na satisfação dos clientes.</t>
  </si>
  <si>
    <t>f) Tendo em conta que analisámos globalmente os períodos Antes e Depois, o que poderíamos analisar ainda? (Verifique que variáveis existem no dataset)</t>
  </si>
  <si>
    <t xml:space="preserve">Podemos fazer uma análise mais específica dentro no nosso dataset, por exemplo, analisando os dados da cabine (1ª classe ou classe económica). Podemos aplicar o teste anterior a ambas as classes, ver se a alteração da refeição teve impacto na satisfação dos clientes que iam na 1ª classe e na classe económica (precisaríamos então de calcular a média, desvio padrão e o n, antes e após a alteração por forma a calcular z-value).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</si>
</sst>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yyyy/mm/dd"/>
    <numFmt numFmtId="166" formatCode="dd/mm/yyyy"/>
    <numFmt numFmtId="167" formatCode="dd/MM/yyyy"/>
    <numFmt numFmtId="168" formatCode="0.000%"/>
    <numFmt numFmtId="169" formatCode="0.0000"/>
  </numFmts>
  <fonts count="10">
    <font>
      <sz val="10.0"/>
      <color rgb="FF000000"/>
      <name val="Arial"/>
      <scheme val="minor"/>
    </font>
    <font>
      <color theme="1"/>
      <name val="Trebuchet MS"/>
    </font>
    <font>
      <sz val="24.0"/>
      <color theme="1"/>
      <name val="Trebuchet MS"/>
    </font>
    <font>
      <sz val="12.0"/>
      <color theme="1"/>
      <name val="Trebuchet MS"/>
    </font>
    <font>
      <color theme="1"/>
      <name val="Arial"/>
    </font>
    <font>
      <sz val="9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color theme="1"/>
      <name val="Arial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2" fontId="3" numFmtId="0" xfId="0" applyAlignment="1" applyFill="1" applyFont="1">
      <alignment shrinkToFit="0" wrapText="1"/>
    </xf>
    <xf borderId="0" fillId="0" fontId="3" numFmtId="0" xfId="0" applyAlignment="1" applyFont="1">
      <alignment horizontal="center"/>
    </xf>
    <xf borderId="0" fillId="3" fontId="3" numFmtId="0" xfId="0" applyFill="1" applyFont="1"/>
    <xf borderId="0" fillId="0" fontId="4" numFmtId="0" xfId="0" applyFont="1"/>
    <xf borderId="0" fillId="0" fontId="4" numFmtId="164" xfId="0" applyFont="1" applyNumberFormat="1"/>
    <xf borderId="0" fillId="0" fontId="4" numFmtId="3" xfId="0" applyFont="1" applyNumberFormat="1"/>
    <xf borderId="0" fillId="0" fontId="4" numFmtId="165" xfId="0" applyFont="1" applyNumberFormat="1"/>
    <xf borderId="0" fillId="0" fontId="4" numFmtId="166" xfId="0" applyFont="1" applyNumberFormat="1"/>
    <xf borderId="0" fillId="0" fontId="5" numFmtId="0" xfId="0" applyAlignment="1" applyFont="1">
      <alignment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0" fillId="2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0" fillId="3" fontId="6" numFmtId="164" xfId="0" applyAlignment="1" applyFont="1" applyNumberFormat="1">
      <alignment readingOrder="0" vertical="center"/>
    </xf>
    <xf borderId="0" fillId="3" fontId="6" numFmtId="167" xfId="0" applyAlignment="1" applyFont="1" applyNumberFormat="1">
      <alignment readingOrder="0" vertical="center"/>
    </xf>
    <xf borderId="0" fillId="0" fontId="4" numFmtId="0" xfId="0" applyAlignment="1" applyFont="1">
      <alignment vertical="center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vertical="center"/>
    </xf>
    <xf borderId="0" fillId="0" fontId="6" numFmtId="10" xfId="0" applyAlignment="1" applyFont="1" applyNumberFormat="1">
      <alignment horizontal="right" vertical="center"/>
    </xf>
    <xf borderId="0" fillId="3" fontId="6" numFmtId="0" xfId="0" applyAlignment="1" applyFont="1">
      <alignment horizontal="right" vertical="center"/>
    </xf>
    <xf borderId="0" fillId="3" fontId="6" numFmtId="0" xfId="0" applyAlignment="1" applyFont="1">
      <alignment vertical="center"/>
    </xf>
    <xf borderId="0" fillId="2" fontId="7" numFmtId="0" xfId="0" applyAlignment="1" applyFont="1">
      <alignment horizontal="left"/>
    </xf>
    <xf borderId="0" fillId="3" fontId="6" numFmtId="2" xfId="0" applyAlignment="1" applyFont="1" applyNumberFormat="1">
      <alignment vertical="center"/>
    </xf>
    <xf borderId="0" fillId="0" fontId="6" numFmtId="2" xfId="0" applyAlignment="1" applyFont="1" applyNumberFormat="1">
      <alignment vertical="center"/>
    </xf>
    <xf borderId="0" fillId="3" fontId="6" numFmtId="2" xfId="0" applyAlignment="1" applyFont="1" applyNumberFormat="1">
      <alignment horizontal="right"/>
    </xf>
    <xf borderId="0" fillId="2" fontId="6" numFmtId="0" xfId="0" applyAlignment="1" applyFont="1">
      <alignment readingOrder="0" shrinkToFit="0" vertical="center" wrapText="1"/>
    </xf>
    <xf borderId="0" fillId="2" fontId="6" numFmtId="0" xfId="0" applyAlignment="1" applyFont="1">
      <alignment shrinkToFit="0" wrapText="1"/>
    </xf>
    <xf borderId="0" fillId="3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2" fontId="7" numFmtId="0" xfId="0" applyAlignment="1" applyFont="1">
      <alignment vertical="bottom"/>
    </xf>
    <xf borderId="0" fillId="0" fontId="6" numFmtId="0" xfId="0" applyFont="1"/>
    <xf borderId="0" fillId="4" fontId="6" numFmtId="0" xfId="0" applyAlignment="1" applyFill="1" applyFont="1">
      <alignment vertical="center"/>
    </xf>
    <xf borderId="0" fillId="5" fontId="6" numFmtId="0" xfId="0" applyAlignment="1" applyFill="1" applyFont="1">
      <alignment horizontal="center" shrinkToFit="0" vertical="center" wrapText="1"/>
    </xf>
    <xf borderId="0" fillId="0" fontId="6" numFmtId="164" xfId="0" applyAlignment="1" applyFont="1" applyNumberFormat="1">
      <alignment vertical="center"/>
    </xf>
    <xf borderId="0" fillId="3" fontId="6" numFmtId="9" xfId="0" applyAlignment="1" applyFont="1" applyNumberFormat="1">
      <alignment vertical="center"/>
    </xf>
    <xf borderId="0" fillId="0" fontId="6" numFmtId="9" xfId="0" applyAlignment="1" applyFont="1" applyNumberFormat="1">
      <alignment vertical="center"/>
    </xf>
    <xf borderId="0" fillId="3" fontId="6" numFmtId="0" xfId="0" applyFont="1"/>
    <xf borderId="0" fillId="0" fontId="6" numFmtId="10" xfId="0" applyFont="1" applyNumberFormat="1"/>
    <xf borderId="0" fillId="3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right"/>
    </xf>
    <xf borderId="0" fillId="3" fontId="6" numFmtId="2" xfId="0" applyAlignment="1" applyFont="1" applyNumberFormat="1">
      <alignment horizontal="right" shrinkToFit="0" wrapText="1"/>
    </xf>
    <xf borderId="0" fillId="0" fontId="6" numFmtId="10" xfId="0" applyAlignment="1" applyFont="1" applyNumberFormat="1">
      <alignment horizontal="right" shrinkToFit="0" wrapText="1"/>
    </xf>
    <xf borderId="0" fillId="5" fontId="6" numFmtId="0" xfId="0" applyAlignment="1" applyFont="1">
      <alignment vertical="center"/>
    </xf>
    <xf borderId="0" fillId="5" fontId="6" numFmtId="0" xfId="0" applyFont="1"/>
    <xf borderId="0" fillId="0" fontId="6" numFmtId="165" xfId="0" applyAlignment="1" applyFont="1" applyNumberFormat="1">
      <alignment vertical="center"/>
    </xf>
    <xf borderId="0" fillId="4" fontId="4" numFmtId="0" xfId="0" applyFont="1"/>
    <xf borderId="0" fillId="3" fontId="6" numFmtId="10" xfId="0" applyAlignment="1" applyFont="1" applyNumberFormat="1">
      <alignment vertical="center"/>
    </xf>
    <xf borderId="0" fillId="0" fontId="7" numFmtId="0" xfId="0" applyAlignment="1" applyFont="1">
      <alignment horizontal="left"/>
    </xf>
    <xf borderId="0" fillId="0" fontId="6" numFmtId="0" xfId="0" applyAlignment="1" applyFont="1">
      <alignment readingOrder="0" vertical="center"/>
    </xf>
    <xf borderId="0" fillId="0" fontId="6" numFmtId="10" xfId="0" applyAlignment="1" applyFont="1" applyNumberFormat="1">
      <alignment vertical="center"/>
    </xf>
    <xf borderId="0" fillId="3" fontId="6" numFmtId="168" xfId="0" applyAlignment="1" applyFont="1" applyNumberFormat="1">
      <alignment vertical="center"/>
    </xf>
    <xf borderId="0" fillId="2" fontId="6" numFmtId="1" xfId="0" applyAlignment="1" applyFont="1" applyNumberFormat="1">
      <alignment vertical="center"/>
    </xf>
    <xf borderId="0" fillId="2" fontId="6" numFmtId="2" xfId="0" applyAlignment="1" applyFont="1" applyNumberFormat="1">
      <alignment vertical="center"/>
    </xf>
    <xf borderId="0" fillId="0" fontId="6" numFmtId="1" xfId="0" applyAlignment="1" applyFont="1" applyNumberFormat="1">
      <alignment vertical="center"/>
    </xf>
    <xf borderId="0" fillId="3" fontId="6" numFmtId="1" xfId="0" applyAlignment="1" applyFont="1" applyNumberFormat="1">
      <alignment vertical="center"/>
    </xf>
    <xf borderId="0" fillId="3" fontId="6" numFmtId="0" xfId="0" applyAlignment="1" applyFont="1">
      <alignment horizontal="left" readingOrder="0" shrinkToFit="0" vertical="center" wrapText="1"/>
    </xf>
    <xf borderId="0" fillId="3" fontId="4" numFmtId="2" xfId="0" applyAlignment="1" applyFont="1" applyNumberFormat="1">
      <alignment vertical="center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3" fontId="4" numFmtId="169" xfId="0" applyAlignment="1" applyFont="1" applyNumberFormat="1">
      <alignment readingOrder="0" vertical="center"/>
    </xf>
    <xf borderId="0" fillId="2" fontId="4" numFmtId="169" xfId="0" applyAlignment="1" applyFont="1" applyNumberFormat="1">
      <alignment vertical="center"/>
    </xf>
    <xf borderId="0" fillId="2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2705100</xdr:colOff>
      <xdr:row>1</xdr:row>
      <xdr:rowOff>19050</xdr:rowOff>
    </xdr:from>
    <xdr:ext cx="952500" cy="3143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1</xdr:row>
      <xdr:rowOff>66675</xdr:rowOff>
    </xdr:from>
    <xdr:ext cx="1219200" cy="2476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1362075</xdr:colOff>
      <xdr:row>1</xdr:row>
      <xdr:rowOff>66675</xdr:rowOff>
    </xdr:from>
    <xdr:ext cx="1028700" cy="304800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51.0"/>
    <col customWidth="1" min="3" max="3" width="5.88"/>
    <col customWidth="1" min="4" max="4" width="57.38"/>
    <col customWidth="1" min="5" max="5" width="31.75"/>
    <col customWidth="1" min="6" max="6" width="14.38"/>
    <col customWidth="1" min="7" max="7" width="9.13"/>
  </cols>
  <sheetData>
    <row r="1" ht="15.75" customHeight="1">
      <c r="A1" s="1"/>
      <c r="B1" s="1"/>
      <c r="C1" s="1"/>
      <c r="D1" s="1"/>
      <c r="E1" s="1"/>
      <c r="F1" s="1"/>
      <c r="G1" s="1"/>
    </row>
    <row r="2" ht="15.75" customHeight="1">
      <c r="A2" s="1"/>
      <c r="B2" s="1"/>
      <c r="C2" s="1"/>
      <c r="D2" s="1"/>
      <c r="E2" s="1"/>
      <c r="F2" s="1"/>
      <c r="G2" s="1"/>
    </row>
    <row r="3" ht="15.75" customHeight="1">
      <c r="A3" s="1"/>
      <c r="B3" s="1"/>
      <c r="C3" s="1"/>
      <c r="D3" s="1"/>
      <c r="E3" s="1"/>
      <c r="F3" s="1"/>
      <c r="G3" s="1"/>
    </row>
    <row r="4" ht="15.75" customHeight="1">
      <c r="A4" s="1"/>
      <c r="B4" s="1"/>
      <c r="C4" s="1"/>
      <c r="D4" s="1"/>
      <c r="E4" s="1"/>
      <c r="F4" s="1"/>
      <c r="G4" s="1"/>
    </row>
    <row r="5" ht="15.75" customHeight="1">
      <c r="A5" s="1"/>
      <c r="B5" s="2" t="s">
        <v>0</v>
      </c>
      <c r="G5" s="1"/>
    </row>
    <row r="6" ht="15.75" customHeight="1">
      <c r="A6" s="1"/>
      <c r="G6" s="1"/>
    </row>
    <row r="7" ht="15.75" customHeight="1">
      <c r="A7" s="1"/>
      <c r="B7" s="1"/>
      <c r="C7" s="1"/>
      <c r="D7" s="1"/>
      <c r="E7" s="1"/>
      <c r="F7" s="1"/>
      <c r="G7" s="1"/>
    </row>
    <row r="8" ht="15.75" customHeight="1">
      <c r="A8" s="1"/>
      <c r="B8" s="3"/>
      <c r="C8" s="1"/>
      <c r="D8" s="1"/>
      <c r="E8" s="1"/>
      <c r="F8" s="1"/>
      <c r="G8" s="1"/>
    </row>
    <row r="9" ht="15.75" customHeight="1">
      <c r="A9" s="1"/>
      <c r="B9" s="4" t="s">
        <v>1</v>
      </c>
      <c r="G9" s="1"/>
    </row>
    <row r="10" ht="15.75" customHeight="1">
      <c r="A10" s="5"/>
      <c r="G10" s="5"/>
    </row>
    <row r="11" ht="15.75" customHeight="1">
      <c r="A11" s="5"/>
      <c r="G11" s="5"/>
    </row>
    <row r="12" ht="15.75" customHeight="1">
      <c r="A12" s="5"/>
      <c r="B12" s="4" t="s">
        <v>2</v>
      </c>
      <c r="G12" s="5"/>
    </row>
    <row r="13" ht="15.75" customHeight="1">
      <c r="A13" s="5"/>
      <c r="G13" s="5"/>
    </row>
    <row r="14" ht="15.75" customHeight="1">
      <c r="A14" s="5"/>
      <c r="G14" s="5"/>
    </row>
    <row r="15" ht="15.75" customHeight="1">
      <c r="A15" s="5"/>
      <c r="G15" s="5"/>
    </row>
    <row r="16" ht="15.75" customHeight="1">
      <c r="A16" s="5"/>
      <c r="G16" s="5"/>
    </row>
    <row r="17" ht="15.75" customHeight="1">
      <c r="A17" s="5"/>
      <c r="B17" s="4" t="s">
        <v>3</v>
      </c>
      <c r="G17" s="5"/>
    </row>
    <row r="18" ht="15.75" customHeight="1">
      <c r="A18" s="5"/>
      <c r="G18" s="5"/>
    </row>
    <row r="19" ht="15.75" customHeight="1">
      <c r="A19" s="5"/>
      <c r="G19" s="5"/>
    </row>
    <row r="20" ht="15.75" customHeight="1">
      <c r="A20" s="5"/>
      <c r="G20" s="5"/>
    </row>
    <row r="21" ht="15.75" customHeight="1">
      <c r="A21" s="5"/>
      <c r="B21" s="4" t="s">
        <v>4</v>
      </c>
      <c r="G21" s="5"/>
    </row>
    <row r="22" ht="15.75" customHeight="1">
      <c r="A22" s="5"/>
      <c r="G22" s="5"/>
    </row>
    <row r="23" ht="15.75" customHeight="1">
      <c r="A23" s="5"/>
      <c r="G23" s="5"/>
    </row>
    <row r="24" ht="15.75" customHeight="1">
      <c r="A24" s="5"/>
      <c r="B24" s="4" t="s">
        <v>5</v>
      </c>
      <c r="G24" s="5"/>
    </row>
    <row r="25" ht="15.75" customHeight="1">
      <c r="A25" s="5"/>
      <c r="G25" s="5"/>
    </row>
    <row r="26" ht="15.75" customHeight="1">
      <c r="A26" s="5"/>
      <c r="B26" s="4" t="s">
        <v>6</v>
      </c>
      <c r="G26" s="5"/>
    </row>
    <row r="27" ht="15.75" customHeight="1">
      <c r="A27" s="5"/>
      <c r="B27" s="4"/>
      <c r="C27" s="5"/>
      <c r="D27" s="5"/>
      <c r="E27" s="5"/>
      <c r="F27" s="5"/>
      <c r="G27" s="5"/>
    </row>
    <row r="28" ht="15.75" customHeight="1">
      <c r="A28" s="5"/>
      <c r="G28" s="5"/>
    </row>
    <row r="29" ht="15.75" customHeight="1">
      <c r="A29" s="5"/>
      <c r="B29" s="6" t="s">
        <v>7</v>
      </c>
      <c r="C29" s="7" t="s">
        <v>8</v>
      </c>
      <c r="D29" s="8" t="s">
        <v>9</v>
      </c>
      <c r="E29" s="5" t="s">
        <v>10</v>
      </c>
      <c r="G29" s="5"/>
    </row>
    <row r="30" ht="15.75" customHeight="1">
      <c r="A30" s="5"/>
      <c r="B30" s="4" t="s">
        <v>11</v>
      </c>
      <c r="G30" s="5"/>
    </row>
    <row r="31" ht="15.75" customHeight="1">
      <c r="A31" s="5"/>
      <c r="G31" s="5"/>
    </row>
    <row r="32" ht="15.75" customHeight="1">
      <c r="A32" s="5"/>
      <c r="G32" s="5"/>
    </row>
    <row r="33" ht="15.75" customHeight="1">
      <c r="A33" s="5"/>
      <c r="B33" s="4" t="s">
        <v>12</v>
      </c>
      <c r="C33" s="5"/>
      <c r="D33" s="5"/>
      <c r="E33" s="5"/>
      <c r="F33" s="5"/>
      <c r="G33" s="5"/>
    </row>
    <row r="34" ht="15.75" customHeight="1">
      <c r="A34" s="5"/>
      <c r="G34" s="5"/>
    </row>
    <row r="35" ht="15.75" customHeight="1">
      <c r="A35" s="5"/>
      <c r="G35" s="5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29:F29"/>
    <mergeCell ref="B30:F31"/>
    <mergeCell ref="B5:F6"/>
    <mergeCell ref="B9:F10"/>
    <mergeCell ref="B12:F15"/>
    <mergeCell ref="B17:F19"/>
    <mergeCell ref="B21:F22"/>
    <mergeCell ref="B24:F24"/>
    <mergeCell ref="B26:F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88"/>
    <col customWidth="1" min="2" max="2" width="17.88"/>
    <col customWidth="1" min="3" max="3" width="20.75"/>
    <col customWidth="1" min="4" max="4" width="10.75"/>
    <col customWidth="1" min="5" max="5" width="4.75"/>
    <col customWidth="1" min="6" max="6" width="14.38"/>
  </cols>
  <sheetData>
    <row r="1" ht="15.75" customHeight="1">
      <c r="A1" s="9" t="s">
        <v>13</v>
      </c>
      <c r="B1" s="9" t="s">
        <v>14</v>
      </c>
      <c r="C1" s="9" t="s">
        <v>15</v>
      </c>
      <c r="D1" s="9" t="s">
        <v>16</v>
      </c>
    </row>
    <row r="2" ht="15.75" customHeight="1">
      <c r="A2" s="10">
        <v>46382.0</v>
      </c>
      <c r="B2" s="9">
        <v>279556.0</v>
      </c>
      <c r="C2" s="9" t="s">
        <v>17</v>
      </c>
      <c r="D2" s="9">
        <v>5.0</v>
      </c>
      <c r="E2" s="11"/>
    </row>
    <row r="3" ht="15.75" customHeight="1">
      <c r="A3" s="10">
        <v>46382.0</v>
      </c>
      <c r="B3" s="9">
        <v>268829.0</v>
      </c>
      <c r="C3" s="9" t="s">
        <v>17</v>
      </c>
      <c r="D3" s="9">
        <v>15.0</v>
      </c>
      <c r="E3" s="11"/>
    </row>
    <row r="4" ht="15.75" customHeight="1">
      <c r="A4" s="10">
        <v>46382.0</v>
      </c>
      <c r="B4" s="9">
        <v>228043.0</v>
      </c>
      <c r="C4" s="9" t="s">
        <v>17</v>
      </c>
      <c r="D4" s="9">
        <v>6.0</v>
      </c>
      <c r="E4" s="11"/>
    </row>
    <row r="5" ht="15.75" customHeight="1">
      <c r="A5" s="10">
        <v>46382.0</v>
      </c>
      <c r="B5" s="9">
        <v>496565.0</v>
      </c>
      <c r="C5" s="9" t="s">
        <v>17</v>
      </c>
      <c r="D5" s="9">
        <v>15.0</v>
      </c>
      <c r="E5" s="11"/>
    </row>
    <row r="6" ht="15.75" customHeight="1">
      <c r="A6" s="10">
        <v>46382.0</v>
      </c>
      <c r="B6" s="9">
        <v>354381.0</v>
      </c>
      <c r="C6" s="9" t="s">
        <v>17</v>
      </c>
      <c r="D6" s="9">
        <v>15.0</v>
      </c>
      <c r="E6" s="11"/>
    </row>
    <row r="7" ht="15.75" customHeight="1">
      <c r="A7" s="10">
        <v>46382.0</v>
      </c>
      <c r="B7" s="9">
        <v>25012.0</v>
      </c>
      <c r="C7" s="9" t="s">
        <v>17</v>
      </c>
      <c r="D7" s="9">
        <v>12.0</v>
      </c>
      <c r="E7" s="11"/>
    </row>
    <row r="8" ht="15.75" customHeight="1">
      <c r="A8" s="10">
        <v>46382.0</v>
      </c>
      <c r="B8" s="9">
        <v>23389.0</v>
      </c>
      <c r="C8" s="9" t="s">
        <v>17</v>
      </c>
      <c r="D8" s="9">
        <v>5.0</v>
      </c>
      <c r="E8" s="11"/>
    </row>
    <row r="9" ht="15.75" customHeight="1">
      <c r="A9" s="10">
        <v>46382.0</v>
      </c>
      <c r="B9" s="9">
        <v>25256.0</v>
      </c>
      <c r="C9" s="9" t="s">
        <v>17</v>
      </c>
      <c r="D9" s="9">
        <v>5.0</v>
      </c>
      <c r="E9" s="11"/>
    </row>
    <row r="10" ht="15.75" customHeight="1">
      <c r="A10" s="10">
        <v>46382.0</v>
      </c>
      <c r="B10" s="9">
        <v>301992.0</v>
      </c>
      <c r="C10" s="9" t="s">
        <v>17</v>
      </c>
      <c r="D10" s="9">
        <v>10.0</v>
      </c>
      <c r="E10" s="11"/>
    </row>
    <row r="11" ht="15.75" customHeight="1">
      <c r="A11" s="10">
        <v>46382.0</v>
      </c>
      <c r="B11" s="9">
        <v>317132.0</v>
      </c>
      <c r="C11" s="9" t="s">
        <v>17</v>
      </c>
      <c r="D11" s="9">
        <v>13.0</v>
      </c>
      <c r="E11" s="11"/>
    </row>
    <row r="12" ht="15.75" customHeight="1">
      <c r="A12" s="10">
        <v>46382.0</v>
      </c>
      <c r="B12" s="9">
        <v>244162.0</v>
      </c>
      <c r="C12" s="9" t="s">
        <v>17</v>
      </c>
      <c r="D12" s="9">
        <v>14.0</v>
      </c>
      <c r="E12" s="11"/>
    </row>
    <row r="13" ht="15.75" hidden="1" customHeight="1">
      <c r="A13" s="10">
        <v>46382.0</v>
      </c>
      <c r="B13" s="9">
        <v>223668.0</v>
      </c>
      <c r="C13" s="9" t="s">
        <v>18</v>
      </c>
      <c r="D13" s="9">
        <v>14.0</v>
      </c>
      <c r="E13" s="11"/>
    </row>
    <row r="14" ht="15.75" customHeight="1">
      <c r="A14" s="10">
        <v>46382.0</v>
      </c>
      <c r="B14" s="9">
        <v>235424.0</v>
      </c>
      <c r="C14" s="9" t="s">
        <v>17</v>
      </c>
      <c r="D14" s="9">
        <v>14.0</v>
      </c>
      <c r="E14" s="11"/>
    </row>
    <row r="15" ht="15.75" customHeight="1">
      <c r="A15" s="10">
        <v>46382.0</v>
      </c>
      <c r="B15" s="9">
        <v>407073.0</v>
      </c>
      <c r="C15" s="9" t="s">
        <v>17</v>
      </c>
      <c r="D15" s="9">
        <v>13.0</v>
      </c>
      <c r="E15" s="11"/>
    </row>
    <row r="16" ht="15.75" customHeight="1">
      <c r="A16" s="10">
        <v>46382.0</v>
      </c>
      <c r="B16" s="9">
        <v>328999.0</v>
      </c>
      <c r="C16" s="9" t="s">
        <v>17</v>
      </c>
      <c r="D16" s="9">
        <v>15.0</v>
      </c>
      <c r="E16" s="11"/>
    </row>
    <row r="17" ht="15.75" customHeight="1">
      <c r="A17" s="10">
        <v>46382.0</v>
      </c>
      <c r="B17" s="9">
        <v>162052.0</v>
      </c>
      <c r="C17" s="9" t="s">
        <v>17</v>
      </c>
      <c r="D17" s="9">
        <v>6.0</v>
      </c>
      <c r="E17" s="11"/>
    </row>
    <row r="18" ht="15.75" customHeight="1">
      <c r="A18" s="10">
        <v>46382.0</v>
      </c>
      <c r="B18" s="9">
        <v>195370.0</v>
      </c>
      <c r="C18" s="9" t="s">
        <v>17</v>
      </c>
      <c r="D18" s="9">
        <v>14.0</v>
      </c>
      <c r="E18" s="11"/>
    </row>
    <row r="19" ht="15.75" customHeight="1">
      <c r="A19" s="10">
        <v>46382.0</v>
      </c>
      <c r="B19" s="9">
        <v>404353.0</v>
      </c>
      <c r="C19" s="9" t="s">
        <v>17</v>
      </c>
      <c r="D19" s="9">
        <v>10.0</v>
      </c>
      <c r="E19" s="11"/>
    </row>
    <row r="20" ht="15.75" customHeight="1">
      <c r="A20" s="10">
        <v>46382.0</v>
      </c>
      <c r="B20" s="9">
        <v>245953.0</v>
      </c>
      <c r="C20" s="9" t="s">
        <v>17</v>
      </c>
      <c r="D20" s="9">
        <v>5.0</v>
      </c>
      <c r="E20" s="11"/>
    </row>
    <row r="21" ht="15.75" customHeight="1">
      <c r="A21" s="10">
        <v>46382.0</v>
      </c>
      <c r="B21" s="9">
        <v>196058.0</v>
      </c>
      <c r="C21" s="9" t="s">
        <v>17</v>
      </c>
      <c r="D21" s="9">
        <v>13.0</v>
      </c>
      <c r="E21" s="11"/>
    </row>
    <row r="22" ht="15.75" customHeight="1">
      <c r="A22" s="10">
        <v>46382.0</v>
      </c>
      <c r="B22" s="9">
        <v>149045.0</v>
      </c>
      <c r="C22" s="9" t="s">
        <v>17</v>
      </c>
      <c r="D22" s="9">
        <v>15.0</v>
      </c>
      <c r="E22" s="11"/>
    </row>
    <row r="23" ht="15.75" customHeight="1">
      <c r="A23" s="10">
        <v>46382.0</v>
      </c>
      <c r="B23" s="9">
        <v>24708.0</v>
      </c>
      <c r="C23" s="9" t="s">
        <v>17</v>
      </c>
      <c r="D23" s="9">
        <v>13.0</v>
      </c>
      <c r="E23" s="11"/>
    </row>
    <row r="24" ht="15.75" customHeight="1">
      <c r="A24" s="10">
        <v>46382.0</v>
      </c>
      <c r="B24" s="9">
        <v>229328.0</v>
      </c>
      <c r="C24" s="9" t="s">
        <v>17</v>
      </c>
      <c r="D24" s="9">
        <v>12.0</v>
      </c>
      <c r="E24" s="11"/>
    </row>
    <row r="25" ht="15.75" customHeight="1">
      <c r="A25" s="10">
        <v>46382.0</v>
      </c>
      <c r="B25" s="9">
        <v>205098.0</v>
      </c>
      <c r="C25" s="9" t="s">
        <v>17</v>
      </c>
      <c r="D25" s="9">
        <v>14.0</v>
      </c>
      <c r="E25" s="11"/>
    </row>
    <row r="26" ht="15.75" customHeight="1">
      <c r="A26" s="10">
        <v>46382.0</v>
      </c>
      <c r="B26" s="9">
        <v>18076.0</v>
      </c>
      <c r="C26" s="9" t="s">
        <v>17</v>
      </c>
      <c r="D26" s="9">
        <v>15.0</v>
      </c>
      <c r="E26" s="11"/>
    </row>
    <row r="27" ht="15.75" customHeight="1">
      <c r="A27" s="10">
        <v>46382.0</v>
      </c>
      <c r="B27" s="9">
        <v>261320.0</v>
      </c>
      <c r="C27" s="9" t="s">
        <v>17</v>
      </c>
      <c r="D27" s="9">
        <v>15.0</v>
      </c>
      <c r="E27" s="11"/>
    </row>
    <row r="28" ht="15.75" customHeight="1">
      <c r="A28" s="10">
        <v>46382.0</v>
      </c>
      <c r="B28" s="9">
        <v>79851.0</v>
      </c>
      <c r="C28" s="9" t="s">
        <v>17</v>
      </c>
      <c r="D28" s="9">
        <v>5.0</v>
      </c>
      <c r="E28" s="11"/>
    </row>
    <row r="29" ht="15.75" customHeight="1">
      <c r="A29" s="10">
        <v>46381.0</v>
      </c>
      <c r="B29" s="9">
        <v>311904.0</v>
      </c>
      <c r="C29" s="9" t="s">
        <v>17</v>
      </c>
      <c r="D29" s="9">
        <v>13.0</v>
      </c>
      <c r="E29" s="11"/>
    </row>
    <row r="30" ht="15.75" customHeight="1">
      <c r="A30" s="10">
        <v>46381.0</v>
      </c>
      <c r="B30" s="9">
        <v>17660.0</v>
      </c>
      <c r="C30" s="9" t="s">
        <v>17</v>
      </c>
      <c r="D30" s="9">
        <v>11.0</v>
      </c>
      <c r="E30" s="11"/>
    </row>
    <row r="31" ht="15.75" customHeight="1">
      <c r="A31" s="10">
        <v>46381.0</v>
      </c>
      <c r="B31" s="9">
        <v>93737.0</v>
      </c>
      <c r="C31" s="9" t="s">
        <v>17</v>
      </c>
      <c r="D31" s="9">
        <v>5.0</v>
      </c>
      <c r="E31" s="11"/>
    </row>
    <row r="32" ht="15.75" customHeight="1">
      <c r="A32" s="10">
        <v>46381.0</v>
      </c>
      <c r="B32" s="9">
        <v>35201.0</v>
      </c>
      <c r="C32" s="9" t="s">
        <v>17</v>
      </c>
      <c r="D32" s="9">
        <v>14.0</v>
      </c>
      <c r="E32" s="11"/>
    </row>
    <row r="33" ht="15.75" customHeight="1">
      <c r="A33" s="10">
        <v>46381.0</v>
      </c>
      <c r="B33" s="9">
        <v>55861.0</v>
      </c>
      <c r="C33" s="9" t="s">
        <v>17</v>
      </c>
      <c r="D33" s="9">
        <v>8.0</v>
      </c>
      <c r="E33" s="11"/>
    </row>
    <row r="34" ht="15.75" customHeight="1">
      <c r="A34" s="10">
        <v>46381.0</v>
      </c>
      <c r="B34" s="9">
        <v>234527.0</v>
      </c>
      <c r="C34" s="9" t="s">
        <v>17</v>
      </c>
      <c r="D34" s="9">
        <v>5.0</v>
      </c>
      <c r="E34" s="11"/>
    </row>
    <row r="35" ht="15.75" customHeight="1">
      <c r="A35" s="10">
        <v>46381.0</v>
      </c>
      <c r="B35" s="9">
        <v>63428.0</v>
      </c>
      <c r="C35" s="9" t="s">
        <v>17</v>
      </c>
      <c r="D35" s="9">
        <v>12.0</v>
      </c>
      <c r="E35" s="11"/>
    </row>
    <row r="36" ht="15.75" customHeight="1">
      <c r="A36" s="10">
        <v>46381.0</v>
      </c>
      <c r="B36" s="9">
        <v>195914.0</v>
      </c>
      <c r="C36" s="9" t="s">
        <v>17</v>
      </c>
      <c r="D36" s="9">
        <v>14.0</v>
      </c>
      <c r="E36" s="11"/>
    </row>
    <row r="37" ht="15.75" customHeight="1">
      <c r="A37" s="10">
        <v>46381.0</v>
      </c>
      <c r="B37" s="9">
        <v>495454.0</v>
      </c>
      <c r="C37" s="9" t="s">
        <v>17</v>
      </c>
      <c r="D37" s="9">
        <v>10.0</v>
      </c>
      <c r="E37" s="11"/>
    </row>
    <row r="38" ht="15.75" customHeight="1">
      <c r="A38" s="10">
        <v>46381.0</v>
      </c>
      <c r="B38" s="9">
        <v>94367.0</v>
      </c>
      <c r="C38" s="9" t="s">
        <v>17</v>
      </c>
      <c r="D38" s="9">
        <v>11.0</v>
      </c>
      <c r="E38" s="11"/>
    </row>
    <row r="39" ht="15.75" customHeight="1">
      <c r="A39" s="10">
        <v>46381.0</v>
      </c>
      <c r="B39" s="9">
        <v>409046.0</v>
      </c>
      <c r="C39" s="9" t="s">
        <v>17</v>
      </c>
      <c r="D39" s="9">
        <v>13.0</v>
      </c>
      <c r="E39" s="11"/>
    </row>
    <row r="40" ht="15.75" customHeight="1">
      <c r="A40" s="10">
        <v>46381.0</v>
      </c>
      <c r="B40" s="9">
        <v>162445.0</v>
      </c>
      <c r="C40" s="9" t="s">
        <v>17</v>
      </c>
      <c r="D40" s="9">
        <v>11.0</v>
      </c>
      <c r="E40" s="11"/>
    </row>
    <row r="41" ht="15.75" customHeight="1">
      <c r="A41" s="10">
        <v>46381.0</v>
      </c>
      <c r="B41" s="9">
        <v>183207.0</v>
      </c>
      <c r="C41" s="9" t="s">
        <v>17</v>
      </c>
      <c r="D41" s="9">
        <v>14.0</v>
      </c>
      <c r="E41" s="11"/>
    </row>
    <row r="42" ht="15.75" customHeight="1">
      <c r="A42" s="10">
        <v>46381.0</v>
      </c>
      <c r="B42" s="9">
        <v>230379.0</v>
      </c>
      <c r="C42" s="9" t="s">
        <v>17</v>
      </c>
      <c r="D42" s="9">
        <v>12.0</v>
      </c>
      <c r="E42" s="11"/>
    </row>
    <row r="43" ht="15.75" customHeight="1">
      <c r="A43" s="10">
        <v>46381.0</v>
      </c>
      <c r="B43" s="9">
        <v>208904.0</v>
      </c>
      <c r="C43" s="9" t="s">
        <v>17</v>
      </c>
      <c r="D43" s="9">
        <v>5.0</v>
      </c>
      <c r="E43" s="11"/>
    </row>
    <row r="44" ht="15.75" customHeight="1">
      <c r="A44" s="10">
        <v>46381.0</v>
      </c>
      <c r="B44" s="9">
        <v>202813.0</v>
      </c>
      <c r="C44" s="9" t="s">
        <v>17</v>
      </c>
      <c r="D44" s="9">
        <v>15.0</v>
      </c>
      <c r="E44" s="11"/>
    </row>
    <row r="45" ht="15.75" customHeight="1">
      <c r="A45" s="10">
        <v>46381.0</v>
      </c>
      <c r="B45" s="9">
        <v>169895.0</v>
      </c>
      <c r="C45" s="9" t="s">
        <v>17</v>
      </c>
      <c r="D45" s="9">
        <v>7.0</v>
      </c>
      <c r="E45" s="11"/>
    </row>
    <row r="46" ht="15.75" customHeight="1">
      <c r="A46" s="10">
        <v>46381.0</v>
      </c>
      <c r="B46" s="9">
        <v>483288.0</v>
      </c>
      <c r="C46" s="9" t="s">
        <v>17</v>
      </c>
      <c r="D46" s="9">
        <v>5.0</v>
      </c>
      <c r="E46" s="11"/>
    </row>
    <row r="47" ht="15.75" customHeight="1">
      <c r="A47" s="10">
        <v>46381.0</v>
      </c>
      <c r="B47" s="9">
        <v>453025.0</v>
      </c>
      <c r="C47" s="9" t="s">
        <v>17</v>
      </c>
      <c r="D47" s="9">
        <v>14.0</v>
      </c>
      <c r="E47" s="11"/>
    </row>
    <row r="48" ht="15.75" customHeight="1">
      <c r="A48" s="10">
        <v>46381.0</v>
      </c>
      <c r="B48" s="9">
        <v>416625.0</v>
      </c>
      <c r="C48" s="9" t="s">
        <v>17</v>
      </c>
      <c r="D48" s="9">
        <v>5.0</v>
      </c>
      <c r="E48" s="11"/>
    </row>
    <row r="49" ht="15.75" customHeight="1">
      <c r="A49" s="10">
        <v>46381.0</v>
      </c>
      <c r="B49" s="9">
        <v>93431.0</v>
      </c>
      <c r="C49" s="9" t="s">
        <v>17</v>
      </c>
      <c r="D49" s="9">
        <v>13.0</v>
      </c>
      <c r="E49" s="11"/>
    </row>
    <row r="50" ht="15.75" customHeight="1">
      <c r="A50" s="10">
        <v>46381.0</v>
      </c>
      <c r="B50" s="9">
        <v>189815.0</v>
      </c>
      <c r="C50" s="9" t="s">
        <v>17</v>
      </c>
      <c r="D50" s="9">
        <v>5.0</v>
      </c>
      <c r="E50" s="11"/>
    </row>
    <row r="51" ht="15.75" customHeight="1">
      <c r="A51" s="10">
        <v>46381.0</v>
      </c>
      <c r="B51" s="9">
        <v>412109.0</v>
      </c>
      <c r="C51" s="9" t="s">
        <v>17</v>
      </c>
      <c r="D51" s="9">
        <v>8.0</v>
      </c>
      <c r="E51" s="11"/>
    </row>
    <row r="52" ht="15.75" customHeight="1">
      <c r="A52" s="10">
        <v>46381.0</v>
      </c>
      <c r="B52" s="9">
        <v>180537.0</v>
      </c>
      <c r="C52" s="9" t="s">
        <v>17</v>
      </c>
      <c r="D52" s="9">
        <v>13.0</v>
      </c>
      <c r="E52" s="11"/>
    </row>
    <row r="53" ht="15.75" customHeight="1">
      <c r="A53" s="10">
        <v>46381.0</v>
      </c>
      <c r="B53" s="9">
        <v>471907.0</v>
      </c>
      <c r="C53" s="9" t="s">
        <v>17</v>
      </c>
      <c r="D53" s="9">
        <v>5.0</v>
      </c>
      <c r="E53" s="11"/>
    </row>
    <row r="54" ht="15.75" customHeight="1">
      <c r="A54" s="10">
        <v>46381.0</v>
      </c>
      <c r="B54" s="9">
        <v>370925.0</v>
      </c>
      <c r="C54" s="9" t="s">
        <v>17</v>
      </c>
      <c r="D54" s="9">
        <v>14.0</v>
      </c>
      <c r="E54" s="11"/>
    </row>
    <row r="55" ht="15.75" customHeight="1">
      <c r="A55" s="10">
        <v>46381.0</v>
      </c>
      <c r="B55" s="9">
        <v>126251.0</v>
      </c>
      <c r="C55" s="9" t="s">
        <v>17</v>
      </c>
      <c r="D55" s="9">
        <v>14.0</v>
      </c>
      <c r="E55" s="11"/>
    </row>
    <row r="56" ht="15.75" customHeight="1">
      <c r="A56" s="10">
        <v>46381.0</v>
      </c>
      <c r="B56" s="9">
        <v>482245.0</v>
      </c>
      <c r="C56" s="9" t="s">
        <v>17</v>
      </c>
      <c r="D56" s="9">
        <v>6.0</v>
      </c>
      <c r="E56" s="11"/>
    </row>
    <row r="57" ht="15.75" customHeight="1">
      <c r="A57" s="10">
        <v>46381.0</v>
      </c>
      <c r="B57" s="9">
        <v>109487.0</v>
      </c>
      <c r="C57" s="9" t="s">
        <v>17</v>
      </c>
      <c r="D57" s="9">
        <v>5.0</v>
      </c>
      <c r="E57" s="11"/>
    </row>
    <row r="58" ht="15.75" customHeight="1">
      <c r="A58" s="10">
        <v>46381.0</v>
      </c>
      <c r="B58" s="9">
        <v>43391.0</v>
      </c>
      <c r="C58" s="9" t="s">
        <v>17</v>
      </c>
      <c r="D58" s="9">
        <v>14.0</v>
      </c>
      <c r="E58" s="11"/>
    </row>
    <row r="59" ht="15.75" hidden="1" customHeight="1">
      <c r="A59" s="10">
        <v>46381.0</v>
      </c>
      <c r="B59" s="9">
        <v>471918.0</v>
      </c>
      <c r="C59" s="9" t="s">
        <v>18</v>
      </c>
      <c r="D59" s="9">
        <v>10.0</v>
      </c>
      <c r="E59" s="11"/>
    </row>
    <row r="60" ht="15.75" customHeight="1">
      <c r="A60" s="10">
        <v>46381.0</v>
      </c>
      <c r="B60" s="9">
        <v>204921.0</v>
      </c>
      <c r="C60" s="9" t="s">
        <v>17</v>
      </c>
      <c r="D60" s="9">
        <v>8.0</v>
      </c>
      <c r="E60" s="11"/>
    </row>
    <row r="61" ht="15.75" customHeight="1">
      <c r="A61" s="10">
        <v>46381.0</v>
      </c>
      <c r="B61" s="9">
        <v>328552.0</v>
      </c>
      <c r="C61" s="9" t="s">
        <v>17</v>
      </c>
      <c r="D61" s="9">
        <v>13.0</v>
      </c>
      <c r="E61" s="11"/>
    </row>
    <row r="62" ht="15.75" customHeight="1">
      <c r="A62" s="10">
        <v>46381.0</v>
      </c>
      <c r="B62" s="9">
        <v>48240.0</v>
      </c>
      <c r="C62" s="9" t="s">
        <v>17</v>
      </c>
      <c r="D62" s="9">
        <v>15.0</v>
      </c>
      <c r="E62" s="11"/>
    </row>
    <row r="63" ht="15.75" customHeight="1">
      <c r="A63" s="10">
        <v>46381.0</v>
      </c>
      <c r="B63" s="9">
        <v>71694.0</v>
      </c>
      <c r="C63" s="9" t="s">
        <v>17</v>
      </c>
      <c r="D63" s="9">
        <v>14.0</v>
      </c>
      <c r="E63" s="11"/>
    </row>
    <row r="64" ht="15.75" customHeight="1">
      <c r="A64" s="10">
        <v>46381.0</v>
      </c>
      <c r="B64" s="9">
        <v>71749.0</v>
      </c>
      <c r="C64" s="9" t="s">
        <v>17</v>
      </c>
      <c r="D64" s="9">
        <v>10.0</v>
      </c>
      <c r="E64" s="11"/>
    </row>
    <row r="65" ht="15.75" customHeight="1">
      <c r="A65" s="10">
        <v>46381.0</v>
      </c>
      <c r="B65" s="9">
        <v>91345.0</v>
      </c>
      <c r="C65" s="9" t="s">
        <v>17</v>
      </c>
      <c r="D65" s="9">
        <v>13.0</v>
      </c>
      <c r="E65" s="11"/>
    </row>
    <row r="66" ht="15.75" customHeight="1">
      <c r="A66" s="10">
        <v>46381.0</v>
      </c>
      <c r="B66" s="9">
        <v>97417.0</v>
      </c>
      <c r="C66" s="9" t="s">
        <v>17</v>
      </c>
      <c r="D66" s="9">
        <v>7.0</v>
      </c>
      <c r="E66" s="11"/>
    </row>
    <row r="67" ht="15.75" customHeight="1">
      <c r="A67" s="10">
        <v>46380.0</v>
      </c>
      <c r="B67" s="9">
        <v>297711.0</v>
      </c>
      <c r="C67" s="9" t="s">
        <v>17</v>
      </c>
      <c r="D67" s="9">
        <v>5.0</v>
      </c>
      <c r="E67" s="11"/>
    </row>
    <row r="68" ht="15.75" customHeight="1">
      <c r="A68" s="10">
        <v>46380.0</v>
      </c>
      <c r="B68" s="9">
        <v>30586.0</v>
      </c>
      <c r="C68" s="9" t="s">
        <v>17</v>
      </c>
      <c r="D68" s="9">
        <v>5.0</v>
      </c>
      <c r="E68" s="11"/>
    </row>
    <row r="69" ht="15.75" customHeight="1">
      <c r="A69" s="10">
        <v>46380.0</v>
      </c>
      <c r="B69" s="9">
        <v>179694.0</v>
      </c>
      <c r="C69" s="9" t="s">
        <v>17</v>
      </c>
      <c r="D69" s="9">
        <v>12.0</v>
      </c>
      <c r="E69" s="11"/>
    </row>
    <row r="70" ht="15.75" customHeight="1">
      <c r="A70" s="10">
        <v>46380.0</v>
      </c>
      <c r="B70" s="9">
        <v>105706.0</v>
      </c>
      <c r="C70" s="9" t="s">
        <v>17</v>
      </c>
      <c r="D70" s="9">
        <v>8.0</v>
      </c>
      <c r="E70" s="11"/>
    </row>
    <row r="71" ht="15.75" customHeight="1">
      <c r="A71" s="10">
        <v>46380.0</v>
      </c>
      <c r="B71" s="9">
        <v>216246.0</v>
      </c>
      <c r="C71" s="9" t="s">
        <v>17</v>
      </c>
      <c r="D71" s="9">
        <v>7.0</v>
      </c>
      <c r="E71" s="11"/>
    </row>
    <row r="72" ht="15.75" customHeight="1">
      <c r="A72" s="10">
        <v>46380.0</v>
      </c>
      <c r="B72" s="9">
        <v>252184.0</v>
      </c>
      <c r="C72" s="9" t="s">
        <v>17</v>
      </c>
      <c r="D72" s="9">
        <v>8.0</v>
      </c>
      <c r="E72" s="11"/>
    </row>
    <row r="73" ht="15.75" customHeight="1">
      <c r="A73" s="10">
        <v>46380.0</v>
      </c>
      <c r="B73" s="9">
        <v>121874.0</v>
      </c>
      <c r="C73" s="9" t="s">
        <v>17</v>
      </c>
      <c r="D73" s="9">
        <v>6.0</v>
      </c>
      <c r="E73" s="11"/>
    </row>
    <row r="74" ht="15.75" customHeight="1">
      <c r="A74" s="10">
        <v>46380.0</v>
      </c>
      <c r="B74" s="9">
        <v>238343.0</v>
      </c>
      <c r="C74" s="9" t="s">
        <v>17</v>
      </c>
      <c r="D74" s="9">
        <v>5.0</v>
      </c>
      <c r="E74" s="11"/>
    </row>
    <row r="75" ht="15.75" customHeight="1">
      <c r="A75" s="10">
        <v>46380.0</v>
      </c>
      <c r="B75" s="9">
        <v>328011.0</v>
      </c>
      <c r="C75" s="9" t="s">
        <v>17</v>
      </c>
      <c r="D75" s="9">
        <v>11.0</v>
      </c>
      <c r="E75" s="11"/>
    </row>
    <row r="76" ht="15.75" customHeight="1">
      <c r="A76" s="10">
        <v>46380.0</v>
      </c>
      <c r="B76" s="9">
        <v>21403.0</v>
      </c>
      <c r="C76" s="9" t="s">
        <v>17</v>
      </c>
      <c r="D76" s="9">
        <v>15.0</v>
      </c>
      <c r="E76" s="11"/>
    </row>
    <row r="77" ht="15.75" customHeight="1">
      <c r="A77" s="10">
        <v>46380.0</v>
      </c>
      <c r="B77" s="9">
        <v>301583.0</v>
      </c>
      <c r="C77" s="9" t="s">
        <v>17</v>
      </c>
      <c r="D77" s="9">
        <v>5.0</v>
      </c>
      <c r="E77" s="11"/>
    </row>
    <row r="78" ht="15.75" customHeight="1">
      <c r="A78" s="10">
        <v>46380.0</v>
      </c>
      <c r="B78" s="9">
        <v>146027.0</v>
      </c>
      <c r="C78" s="9" t="s">
        <v>17</v>
      </c>
      <c r="D78" s="9">
        <v>7.0</v>
      </c>
      <c r="E78" s="11"/>
    </row>
    <row r="79" ht="15.75" customHeight="1">
      <c r="A79" s="10">
        <v>46380.0</v>
      </c>
      <c r="B79" s="9">
        <v>175863.0</v>
      </c>
      <c r="C79" s="9" t="s">
        <v>17</v>
      </c>
      <c r="D79" s="9">
        <v>5.0</v>
      </c>
      <c r="E79" s="11"/>
    </row>
    <row r="80" ht="15.75" customHeight="1">
      <c r="A80" s="10">
        <v>46380.0</v>
      </c>
      <c r="B80" s="9">
        <v>239858.0</v>
      </c>
      <c r="C80" s="9" t="s">
        <v>17</v>
      </c>
      <c r="D80" s="9">
        <v>5.0</v>
      </c>
      <c r="E80" s="11"/>
    </row>
    <row r="81" ht="15.75" customHeight="1">
      <c r="A81" s="10">
        <v>46380.0</v>
      </c>
      <c r="B81" s="9">
        <v>465174.0</v>
      </c>
      <c r="C81" s="9" t="s">
        <v>17</v>
      </c>
      <c r="D81" s="9">
        <v>12.0</v>
      </c>
      <c r="E81" s="11"/>
    </row>
    <row r="82" ht="15.75" hidden="1" customHeight="1">
      <c r="A82" s="10">
        <v>46380.0</v>
      </c>
      <c r="B82" s="9">
        <v>118135.0</v>
      </c>
      <c r="C82" s="9" t="s">
        <v>18</v>
      </c>
      <c r="D82" s="9">
        <v>15.0</v>
      </c>
      <c r="E82" s="11"/>
    </row>
    <row r="83" ht="15.75" customHeight="1">
      <c r="A83" s="10">
        <v>46380.0</v>
      </c>
      <c r="B83" s="9">
        <v>169318.0</v>
      </c>
      <c r="C83" s="9" t="s">
        <v>17</v>
      </c>
      <c r="D83" s="9">
        <v>5.0</v>
      </c>
      <c r="E83" s="11"/>
    </row>
    <row r="84" ht="15.75" customHeight="1">
      <c r="A84" s="10">
        <v>46380.0</v>
      </c>
      <c r="B84" s="9">
        <v>130077.0</v>
      </c>
      <c r="C84" s="9" t="s">
        <v>17</v>
      </c>
      <c r="D84" s="9">
        <v>10.0</v>
      </c>
      <c r="E84" s="11"/>
    </row>
    <row r="85" ht="15.75" customHeight="1">
      <c r="A85" s="10">
        <v>46380.0</v>
      </c>
      <c r="B85" s="9">
        <v>409780.0</v>
      </c>
      <c r="C85" s="9" t="s">
        <v>17</v>
      </c>
      <c r="D85" s="9">
        <v>5.0</v>
      </c>
      <c r="E85" s="11"/>
    </row>
    <row r="86" ht="15.75" customHeight="1">
      <c r="A86" s="10">
        <v>46380.0</v>
      </c>
      <c r="B86" s="9">
        <v>461786.0</v>
      </c>
      <c r="C86" s="9" t="s">
        <v>17</v>
      </c>
      <c r="D86" s="9">
        <v>5.0</v>
      </c>
      <c r="E86" s="11"/>
    </row>
    <row r="87" ht="15.75" customHeight="1">
      <c r="A87" s="10">
        <v>46380.0</v>
      </c>
      <c r="B87" s="9">
        <v>393098.0</v>
      </c>
      <c r="C87" s="9" t="s">
        <v>17</v>
      </c>
      <c r="D87" s="9">
        <v>5.0</v>
      </c>
      <c r="E87" s="11"/>
    </row>
    <row r="88" ht="15.75" customHeight="1">
      <c r="A88" s="10">
        <v>46380.0</v>
      </c>
      <c r="B88" s="9">
        <v>245878.0</v>
      </c>
      <c r="C88" s="9" t="s">
        <v>17</v>
      </c>
      <c r="D88" s="9">
        <v>5.0</v>
      </c>
      <c r="E88" s="11"/>
    </row>
    <row r="89" ht="15.75" customHeight="1">
      <c r="A89" s="10">
        <v>46380.0</v>
      </c>
      <c r="B89" s="9">
        <v>186769.0</v>
      </c>
      <c r="C89" s="9" t="s">
        <v>17</v>
      </c>
      <c r="D89" s="9">
        <v>5.0</v>
      </c>
      <c r="E89" s="11"/>
    </row>
    <row r="90" ht="15.75" hidden="1" customHeight="1">
      <c r="A90" s="10">
        <v>46380.0</v>
      </c>
      <c r="B90" s="9">
        <v>399125.0</v>
      </c>
      <c r="C90" s="9" t="s">
        <v>18</v>
      </c>
      <c r="D90" s="9">
        <v>5.0</v>
      </c>
      <c r="E90" s="11"/>
    </row>
    <row r="91" ht="15.75" customHeight="1">
      <c r="A91" s="10">
        <v>46380.0</v>
      </c>
      <c r="B91" s="9">
        <v>265176.0</v>
      </c>
      <c r="C91" s="9" t="s">
        <v>17</v>
      </c>
      <c r="D91" s="9">
        <v>7.0</v>
      </c>
      <c r="E91" s="11"/>
    </row>
    <row r="92" ht="15.75" customHeight="1">
      <c r="A92" s="10">
        <v>46380.0</v>
      </c>
      <c r="B92" s="9">
        <v>220955.0</v>
      </c>
      <c r="C92" s="9" t="s">
        <v>17</v>
      </c>
      <c r="D92" s="9">
        <v>9.0</v>
      </c>
      <c r="E92" s="11"/>
    </row>
    <row r="93" ht="15.75" customHeight="1">
      <c r="A93" s="10">
        <v>46380.0</v>
      </c>
      <c r="B93" s="9">
        <v>482103.0</v>
      </c>
      <c r="C93" s="9" t="s">
        <v>17</v>
      </c>
      <c r="D93" s="9">
        <v>5.0</v>
      </c>
      <c r="E93" s="11"/>
    </row>
    <row r="94" ht="15.75" customHeight="1">
      <c r="A94" s="10">
        <v>46380.0</v>
      </c>
      <c r="B94" s="9">
        <v>447726.0</v>
      </c>
      <c r="C94" s="9" t="s">
        <v>17</v>
      </c>
      <c r="D94" s="9">
        <v>9.0</v>
      </c>
      <c r="E94" s="11"/>
    </row>
    <row r="95" ht="15.75" customHeight="1">
      <c r="A95" s="10">
        <v>46380.0</v>
      </c>
      <c r="B95" s="9">
        <v>58328.0</v>
      </c>
      <c r="C95" s="9" t="s">
        <v>17</v>
      </c>
      <c r="D95" s="9">
        <v>13.0</v>
      </c>
      <c r="E95" s="11"/>
    </row>
    <row r="96" ht="15.75" customHeight="1">
      <c r="A96" s="10">
        <v>46380.0</v>
      </c>
      <c r="B96" s="9">
        <v>497879.0</v>
      </c>
      <c r="C96" s="9" t="s">
        <v>17</v>
      </c>
      <c r="D96" s="9">
        <v>5.0</v>
      </c>
      <c r="E96" s="11"/>
    </row>
    <row r="97" ht="15.75" customHeight="1">
      <c r="A97" s="10">
        <v>46380.0</v>
      </c>
      <c r="B97" s="9">
        <v>317579.0</v>
      </c>
      <c r="C97" s="9" t="s">
        <v>17</v>
      </c>
      <c r="D97" s="9">
        <v>15.0</v>
      </c>
      <c r="E97" s="11"/>
    </row>
    <row r="98" ht="15.75" customHeight="1">
      <c r="A98" s="10">
        <v>46380.0</v>
      </c>
      <c r="B98" s="9">
        <v>359276.0</v>
      </c>
      <c r="C98" s="9" t="s">
        <v>17</v>
      </c>
      <c r="D98" s="9">
        <v>5.0</v>
      </c>
      <c r="E98" s="11"/>
    </row>
    <row r="99" ht="15.75" customHeight="1">
      <c r="A99" s="10">
        <v>46380.0</v>
      </c>
      <c r="B99" s="9">
        <v>257998.0</v>
      </c>
      <c r="C99" s="9" t="s">
        <v>17</v>
      </c>
      <c r="D99" s="9">
        <v>11.0</v>
      </c>
      <c r="E99" s="11"/>
    </row>
    <row r="100" ht="15.75" customHeight="1">
      <c r="A100" s="10">
        <v>46380.0</v>
      </c>
      <c r="B100" s="9">
        <v>252659.0</v>
      </c>
      <c r="C100" s="9" t="s">
        <v>17</v>
      </c>
      <c r="D100" s="9">
        <v>10.0</v>
      </c>
      <c r="E100" s="11"/>
    </row>
    <row r="101" ht="15.75" customHeight="1">
      <c r="A101" s="10">
        <v>46380.0</v>
      </c>
      <c r="B101" s="9">
        <v>414720.0</v>
      </c>
      <c r="C101" s="9" t="s">
        <v>17</v>
      </c>
      <c r="D101" s="9">
        <v>5.0</v>
      </c>
      <c r="E101" s="11"/>
    </row>
    <row r="102" ht="15.75" customHeight="1">
      <c r="A102" s="10">
        <v>46380.0</v>
      </c>
      <c r="B102" s="9">
        <v>379900.0</v>
      </c>
      <c r="C102" s="9" t="s">
        <v>17</v>
      </c>
      <c r="D102" s="9">
        <v>7.0</v>
      </c>
      <c r="E102" s="11"/>
    </row>
    <row r="103" ht="15.75" customHeight="1">
      <c r="A103" s="10">
        <v>46380.0</v>
      </c>
      <c r="B103" s="9">
        <v>238455.0</v>
      </c>
      <c r="C103" s="9" t="s">
        <v>17</v>
      </c>
      <c r="D103" s="9">
        <v>10.0</v>
      </c>
      <c r="E103" s="11"/>
    </row>
    <row r="104" ht="15.75" hidden="1" customHeight="1">
      <c r="A104" s="10">
        <v>46380.0</v>
      </c>
      <c r="B104" s="9">
        <v>405834.0</v>
      </c>
      <c r="C104" s="9" t="s">
        <v>18</v>
      </c>
      <c r="D104" s="9">
        <v>5.0</v>
      </c>
      <c r="E104" s="11"/>
    </row>
    <row r="105" ht="15.75" customHeight="1">
      <c r="A105" s="10">
        <v>46380.0</v>
      </c>
      <c r="B105" s="9">
        <v>416071.0</v>
      </c>
      <c r="C105" s="9" t="s">
        <v>17</v>
      </c>
      <c r="D105" s="9">
        <v>5.0</v>
      </c>
      <c r="E105" s="11"/>
    </row>
    <row r="106" ht="15.75" hidden="1" customHeight="1">
      <c r="A106" s="10">
        <v>46380.0</v>
      </c>
      <c r="B106" s="9">
        <v>21392.0</v>
      </c>
      <c r="C106" s="9" t="s">
        <v>18</v>
      </c>
      <c r="D106" s="9">
        <v>15.0</v>
      </c>
      <c r="E106" s="11"/>
    </row>
    <row r="107" ht="15.75" customHeight="1">
      <c r="A107" s="10">
        <v>46380.0</v>
      </c>
      <c r="B107" s="9">
        <v>78710.0</v>
      </c>
      <c r="C107" s="9" t="s">
        <v>17</v>
      </c>
      <c r="D107" s="9">
        <v>12.0</v>
      </c>
      <c r="E107" s="11"/>
    </row>
    <row r="108" ht="15.75" customHeight="1">
      <c r="A108" s="10">
        <v>46380.0</v>
      </c>
      <c r="B108" s="9">
        <v>429645.0</v>
      </c>
      <c r="C108" s="9" t="s">
        <v>17</v>
      </c>
      <c r="D108" s="9">
        <v>5.0</v>
      </c>
      <c r="E108" s="11"/>
    </row>
    <row r="109" ht="15.75" customHeight="1">
      <c r="A109" s="10">
        <v>46380.0</v>
      </c>
      <c r="B109" s="9">
        <v>167097.0</v>
      </c>
      <c r="C109" s="9" t="s">
        <v>17</v>
      </c>
      <c r="D109" s="9">
        <v>5.0</v>
      </c>
      <c r="E109" s="11"/>
    </row>
    <row r="110" ht="15.75" customHeight="1">
      <c r="A110" s="10">
        <v>46380.0</v>
      </c>
      <c r="B110" s="9">
        <v>86407.0</v>
      </c>
      <c r="C110" s="9" t="s">
        <v>17</v>
      </c>
      <c r="D110" s="9">
        <v>5.0</v>
      </c>
      <c r="E110" s="11"/>
    </row>
    <row r="111" ht="15.75" customHeight="1">
      <c r="A111" s="10">
        <v>46380.0</v>
      </c>
      <c r="B111" s="9">
        <v>179366.0</v>
      </c>
      <c r="C111" s="9" t="s">
        <v>17</v>
      </c>
      <c r="D111" s="9">
        <v>5.0</v>
      </c>
      <c r="E111" s="11"/>
    </row>
    <row r="112" ht="15.75" customHeight="1">
      <c r="A112" s="10">
        <v>46380.0</v>
      </c>
      <c r="B112" s="9">
        <v>492265.0</v>
      </c>
      <c r="C112" s="9" t="s">
        <v>17</v>
      </c>
      <c r="D112" s="9">
        <v>5.0</v>
      </c>
      <c r="E112" s="11"/>
    </row>
    <row r="113" ht="15.75" customHeight="1">
      <c r="A113" s="10">
        <v>46380.0</v>
      </c>
      <c r="B113" s="9">
        <v>45522.0</v>
      </c>
      <c r="C113" s="9" t="s">
        <v>17</v>
      </c>
      <c r="D113" s="9">
        <v>5.0</v>
      </c>
      <c r="E113" s="11"/>
    </row>
    <row r="114" ht="15.75" customHeight="1">
      <c r="A114" s="10">
        <v>46380.0</v>
      </c>
      <c r="B114" s="9">
        <v>392202.0</v>
      </c>
      <c r="C114" s="9" t="s">
        <v>17</v>
      </c>
      <c r="D114" s="9">
        <v>10.0</v>
      </c>
      <c r="E114" s="11"/>
    </row>
    <row r="115" ht="15.75" customHeight="1">
      <c r="A115" s="10">
        <v>46380.0</v>
      </c>
      <c r="B115" s="9">
        <v>121743.0</v>
      </c>
      <c r="C115" s="9" t="s">
        <v>17</v>
      </c>
      <c r="D115" s="9">
        <v>15.0</v>
      </c>
      <c r="E115" s="11"/>
    </row>
    <row r="116" ht="15.75" customHeight="1">
      <c r="A116" s="10">
        <v>46380.0</v>
      </c>
      <c r="B116" s="9">
        <v>84289.0</v>
      </c>
      <c r="C116" s="9" t="s">
        <v>17</v>
      </c>
      <c r="D116" s="9">
        <v>10.0</v>
      </c>
      <c r="E116" s="11"/>
    </row>
    <row r="117" ht="15.75" hidden="1" customHeight="1">
      <c r="A117" s="10">
        <v>46380.0</v>
      </c>
      <c r="B117" s="9">
        <v>213930.0</v>
      </c>
      <c r="C117" s="9" t="s">
        <v>18</v>
      </c>
      <c r="D117" s="9">
        <v>6.0</v>
      </c>
      <c r="E117" s="11"/>
    </row>
    <row r="118" ht="15.75" customHeight="1">
      <c r="A118" s="10">
        <v>46380.0</v>
      </c>
      <c r="B118" s="9">
        <v>406954.0</v>
      </c>
      <c r="C118" s="9" t="s">
        <v>17</v>
      </c>
      <c r="D118" s="9">
        <v>13.0</v>
      </c>
      <c r="E118" s="11"/>
    </row>
    <row r="119" ht="15.75" customHeight="1">
      <c r="A119" s="10">
        <v>46380.0</v>
      </c>
      <c r="B119" s="9">
        <v>350959.0</v>
      </c>
      <c r="C119" s="9" t="s">
        <v>17</v>
      </c>
      <c r="D119" s="9">
        <v>14.0</v>
      </c>
      <c r="E119" s="11"/>
    </row>
    <row r="120" ht="15.75" customHeight="1">
      <c r="A120" s="10">
        <v>46380.0</v>
      </c>
      <c r="B120" s="9">
        <v>29729.0</v>
      </c>
      <c r="C120" s="9" t="s">
        <v>17</v>
      </c>
      <c r="D120" s="9">
        <v>5.0</v>
      </c>
      <c r="E120" s="11"/>
    </row>
    <row r="121" ht="15.75" customHeight="1">
      <c r="A121" s="10">
        <v>46380.0</v>
      </c>
      <c r="B121" s="9">
        <v>145803.0</v>
      </c>
      <c r="C121" s="9" t="s">
        <v>17</v>
      </c>
      <c r="D121" s="9">
        <v>13.0</v>
      </c>
      <c r="E121" s="11"/>
    </row>
    <row r="122" ht="15.75" customHeight="1">
      <c r="A122" s="10">
        <v>46380.0</v>
      </c>
      <c r="B122" s="9">
        <v>419820.0</v>
      </c>
      <c r="C122" s="9" t="s">
        <v>17</v>
      </c>
      <c r="D122" s="9">
        <v>9.0</v>
      </c>
      <c r="E122" s="11"/>
    </row>
    <row r="123" ht="15.75" customHeight="1">
      <c r="A123" s="10">
        <v>46380.0</v>
      </c>
      <c r="B123" s="9">
        <v>415398.0</v>
      </c>
      <c r="C123" s="9" t="s">
        <v>17</v>
      </c>
      <c r="D123" s="9">
        <v>5.0</v>
      </c>
      <c r="E123" s="11"/>
    </row>
    <row r="124" ht="15.75" customHeight="1">
      <c r="A124" s="10">
        <v>46380.0</v>
      </c>
      <c r="B124" s="9">
        <v>53607.0</v>
      </c>
      <c r="C124" s="9" t="s">
        <v>17</v>
      </c>
      <c r="D124" s="9">
        <v>8.0</v>
      </c>
      <c r="E124" s="11"/>
    </row>
    <row r="125" ht="15.75" customHeight="1">
      <c r="A125" s="10">
        <v>46379.0</v>
      </c>
      <c r="B125" s="9">
        <v>284742.0</v>
      </c>
      <c r="C125" s="9" t="s">
        <v>17</v>
      </c>
      <c r="D125" s="9">
        <v>14.0</v>
      </c>
      <c r="E125" s="11"/>
    </row>
    <row r="126" ht="15.75" customHeight="1">
      <c r="A126" s="10">
        <v>46379.0</v>
      </c>
      <c r="B126" s="9">
        <v>230960.0</v>
      </c>
      <c r="C126" s="9" t="s">
        <v>17</v>
      </c>
      <c r="D126" s="9">
        <v>5.0</v>
      </c>
      <c r="E126" s="11"/>
    </row>
    <row r="127" ht="15.75" customHeight="1">
      <c r="A127" s="10">
        <v>46379.0</v>
      </c>
      <c r="B127" s="9">
        <v>446000.0</v>
      </c>
      <c r="C127" s="9" t="s">
        <v>17</v>
      </c>
      <c r="D127" s="9">
        <v>15.0</v>
      </c>
      <c r="E127" s="11"/>
    </row>
    <row r="128" ht="15.75" customHeight="1">
      <c r="A128" s="10">
        <v>46379.0</v>
      </c>
      <c r="B128" s="9">
        <v>110919.0</v>
      </c>
      <c r="C128" s="9" t="s">
        <v>17</v>
      </c>
      <c r="D128" s="9">
        <v>5.0</v>
      </c>
      <c r="E128" s="11"/>
    </row>
    <row r="129" ht="15.75" hidden="1" customHeight="1">
      <c r="A129" s="10">
        <v>46379.0</v>
      </c>
      <c r="B129" s="9">
        <v>381576.0</v>
      </c>
      <c r="C129" s="9" t="s">
        <v>18</v>
      </c>
      <c r="D129" s="9">
        <v>5.0</v>
      </c>
      <c r="E129" s="11"/>
    </row>
    <row r="130" ht="15.75" customHeight="1">
      <c r="A130" s="10">
        <v>46379.0</v>
      </c>
      <c r="B130" s="9">
        <v>180550.0</v>
      </c>
      <c r="C130" s="9" t="s">
        <v>17</v>
      </c>
      <c r="D130" s="9">
        <v>5.0</v>
      </c>
      <c r="E130" s="11"/>
    </row>
    <row r="131" ht="15.75" customHeight="1">
      <c r="A131" s="10">
        <v>46379.0</v>
      </c>
      <c r="B131" s="9">
        <v>290152.0</v>
      </c>
      <c r="C131" s="9" t="s">
        <v>17</v>
      </c>
      <c r="D131" s="9">
        <v>14.0</v>
      </c>
      <c r="E131" s="11"/>
    </row>
    <row r="132" ht="15.75" customHeight="1">
      <c r="A132" s="10">
        <v>46379.0</v>
      </c>
      <c r="B132" s="9">
        <v>207199.0</v>
      </c>
      <c r="C132" s="9" t="s">
        <v>17</v>
      </c>
      <c r="D132" s="9">
        <v>5.0</v>
      </c>
      <c r="E132" s="11"/>
    </row>
    <row r="133" ht="15.75" customHeight="1">
      <c r="A133" s="10">
        <v>46379.0</v>
      </c>
      <c r="B133" s="9">
        <v>374305.0</v>
      </c>
      <c r="C133" s="9" t="s">
        <v>17</v>
      </c>
      <c r="D133" s="9">
        <v>11.0</v>
      </c>
      <c r="E133" s="11"/>
    </row>
    <row r="134" ht="15.75" customHeight="1">
      <c r="A134" s="10">
        <v>46379.0</v>
      </c>
      <c r="B134" s="9">
        <v>156432.0</v>
      </c>
      <c r="C134" s="9" t="s">
        <v>17</v>
      </c>
      <c r="D134" s="9">
        <v>14.0</v>
      </c>
      <c r="E134" s="11"/>
    </row>
    <row r="135" ht="15.75" customHeight="1">
      <c r="A135" s="10">
        <v>46379.0</v>
      </c>
      <c r="B135" s="9">
        <v>266624.0</v>
      </c>
      <c r="C135" s="9" t="s">
        <v>17</v>
      </c>
      <c r="D135" s="9">
        <v>5.0</v>
      </c>
      <c r="E135" s="11"/>
    </row>
    <row r="136" ht="15.75" customHeight="1">
      <c r="A136" s="10">
        <v>46379.0</v>
      </c>
      <c r="B136" s="9">
        <v>439230.0</v>
      </c>
      <c r="C136" s="9" t="s">
        <v>17</v>
      </c>
      <c r="D136" s="9">
        <v>10.0</v>
      </c>
      <c r="E136" s="11"/>
    </row>
    <row r="137" ht="15.75" customHeight="1">
      <c r="A137" s="10">
        <v>46379.0</v>
      </c>
      <c r="B137" s="9">
        <v>431358.0</v>
      </c>
      <c r="C137" s="9" t="s">
        <v>17</v>
      </c>
      <c r="D137" s="9">
        <v>14.0</v>
      </c>
      <c r="E137" s="11"/>
    </row>
    <row r="138" ht="15.75" customHeight="1">
      <c r="A138" s="10">
        <v>46379.0</v>
      </c>
      <c r="B138" s="9">
        <v>328521.0</v>
      </c>
      <c r="C138" s="9" t="s">
        <v>17</v>
      </c>
      <c r="D138" s="9">
        <v>5.0</v>
      </c>
      <c r="E138" s="11"/>
    </row>
    <row r="139" ht="15.75" customHeight="1">
      <c r="A139" s="10">
        <v>46379.0</v>
      </c>
      <c r="B139" s="9">
        <v>169921.0</v>
      </c>
      <c r="C139" s="9" t="s">
        <v>17</v>
      </c>
      <c r="D139" s="9">
        <v>8.0</v>
      </c>
      <c r="E139" s="11"/>
    </row>
    <row r="140" ht="15.75" customHeight="1">
      <c r="A140" s="10">
        <v>46379.0</v>
      </c>
      <c r="B140" s="9">
        <v>75527.0</v>
      </c>
      <c r="C140" s="9" t="s">
        <v>17</v>
      </c>
      <c r="D140" s="9">
        <v>5.0</v>
      </c>
      <c r="E140" s="11"/>
    </row>
    <row r="141" ht="15.75" customHeight="1">
      <c r="A141" s="10">
        <v>46379.0</v>
      </c>
      <c r="B141" s="9">
        <v>289559.0</v>
      </c>
      <c r="C141" s="9" t="s">
        <v>17</v>
      </c>
      <c r="D141" s="9">
        <v>10.0</v>
      </c>
      <c r="E141" s="11"/>
    </row>
    <row r="142" ht="15.75" customHeight="1">
      <c r="A142" s="10">
        <v>46379.0</v>
      </c>
      <c r="B142" s="9">
        <v>414341.0</v>
      </c>
      <c r="C142" s="9" t="s">
        <v>17</v>
      </c>
      <c r="D142" s="9">
        <v>8.0</v>
      </c>
      <c r="E142" s="11"/>
    </row>
    <row r="143" ht="15.75" customHeight="1">
      <c r="A143" s="10">
        <v>46379.0</v>
      </c>
      <c r="B143" s="9">
        <v>284750.0</v>
      </c>
      <c r="C143" s="9" t="s">
        <v>17</v>
      </c>
      <c r="D143" s="9">
        <v>7.0</v>
      </c>
      <c r="E143" s="11"/>
    </row>
    <row r="144" ht="15.75" customHeight="1">
      <c r="A144" s="10">
        <v>46379.0</v>
      </c>
      <c r="B144" s="9">
        <v>300153.0</v>
      </c>
      <c r="C144" s="9" t="s">
        <v>17</v>
      </c>
      <c r="D144" s="9">
        <v>13.0</v>
      </c>
      <c r="E144" s="11"/>
    </row>
    <row r="145" ht="15.75" customHeight="1">
      <c r="A145" s="10">
        <v>46379.0</v>
      </c>
      <c r="B145" s="9">
        <v>74329.0</v>
      </c>
      <c r="C145" s="9" t="s">
        <v>17</v>
      </c>
      <c r="D145" s="9">
        <v>5.0</v>
      </c>
      <c r="E145" s="11"/>
    </row>
    <row r="146" ht="15.75" customHeight="1">
      <c r="A146" s="10">
        <v>46379.0</v>
      </c>
      <c r="B146" s="9">
        <v>214108.0</v>
      </c>
      <c r="C146" s="9" t="s">
        <v>17</v>
      </c>
      <c r="D146" s="9">
        <v>7.0</v>
      </c>
      <c r="E146" s="11"/>
    </row>
    <row r="147" ht="15.75" customHeight="1">
      <c r="A147" s="10">
        <v>46379.0</v>
      </c>
      <c r="B147" s="9">
        <v>373827.0</v>
      </c>
      <c r="C147" s="9" t="s">
        <v>17</v>
      </c>
      <c r="D147" s="9">
        <v>15.0</v>
      </c>
      <c r="E147" s="11"/>
    </row>
    <row r="148" ht="15.75" customHeight="1">
      <c r="A148" s="10">
        <v>46379.0</v>
      </c>
      <c r="B148" s="9">
        <v>360138.0</v>
      </c>
      <c r="C148" s="9" t="s">
        <v>17</v>
      </c>
      <c r="D148" s="9">
        <v>5.0</v>
      </c>
      <c r="E148" s="11"/>
    </row>
    <row r="149" ht="15.75" customHeight="1">
      <c r="A149" s="10">
        <v>46379.0</v>
      </c>
      <c r="B149" s="9">
        <v>491177.0</v>
      </c>
      <c r="C149" s="9" t="s">
        <v>17</v>
      </c>
      <c r="D149" s="9">
        <v>5.0</v>
      </c>
      <c r="E149" s="11"/>
    </row>
    <row r="150" ht="15.75" customHeight="1">
      <c r="A150" s="10">
        <v>46379.0</v>
      </c>
      <c r="B150" s="9">
        <v>425722.0</v>
      </c>
      <c r="C150" s="9" t="s">
        <v>17</v>
      </c>
      <c r="D150" s="9">
        <v>5.0</v>
      </c>
      <c r="E150" s="11"/>
    </row>
    <row r="151" ht="15.75" customHeight="1">
      <c r="A151" s="10">
        <v>46379.0</v>
      </c>
      <c r="B151" s="9">
        <v>255207.0</v>
      </c>
      <c r="C151" s="9" t="s">
        <v>17</v>
      </c>
      <c r="D151" s="9">
        <v>14.0</v>
      </c>
      <c r="E151" s="11"/>
    </row>
    <row r="152" ht="15.75" customHeight="1">
      <c r="A152" s="10">
        <v>46379.0</v>
      </c>
      <c r="B152" s="9">
        <v>86340.0</v>
      </c>
      <c r="C152" s="9" t="s">
        <v>17</v>
      </c>
      <c r="D152" s="9">
        <v>15.0</v>
      </c>
      <c r="E152" s="11"/>
    </row>
    <row r="153" ht="15.75" customHeight="1">
      <c r="A153" s="10">
        <v>46379.0</v>
      </c>
      <c r="B153" s="9">
        <v>404325.0</v>
      </c>
      <c r="C153" s="9" t="s">
        <v>17</v>
      </c>
      <c r="D153" s="9">
        <v>6.0</v>
      </c>
      <c r="E153" s="11"/>
    </row>
    <row r="154" ht="15.75" customHeight="1">
      <c r="A154" s="10">
        <v>46379.0</v>
      </c>
      <c r="B154" s="9">
        <v>139642.0</v>
      </c>
      <c r="C154" s="9" t="s">
        <v>17</v>
      </c>
      <c r="D154" s="9">
        <v>5.0</v>
      </c>
      <c r="E154" s="11"/>
    </row>
    <row r="155" ht="15.75" hidden="1" customHeight="1">
      <c r="A155" s="10">
        <v>46379.0</v>
      </c>
      <c r="B155" s="9">
        <v>268503.0</v>
      </c>
      <c r="C155" s="9" t="s">
        <v>18</v>
      </c>
      <c r="D155" s="9">
        <v>14.0</v>
      </c>
      <c r="E155" s="11"/>
    </row>
    <row r="156" ht="15.75" customHeight="1">
      <c r="A156" s="10">
        <v>46379.0</v>
      </c>
      <c r="B156" s="9">
        <v>289906.0</v>
      </c>
      <c r="C156" s="9" t="s">
        <v>17</v>
      </c>
      <c r="D156" s="9">
        <v>13.0</v>
      </c>
      <c r="E156" s="11"/>
    </row>
    <row r="157" ht="15.75" customHeight="1">
      <c r="A157" s="10">
        <v>46379.0</v>
      </c>
      <c r="B157" s="9">
        <v>250447.0</v>
      </c>
      <c r="C157" s="9" t="s">
        <v>17</v>
      </c>
      <c r="D157" s="9">
        <v>5.0</v>
      </c>
      <c r="E157" s="11"/>
    </row>
    <row r="158" ht="15.75" customHeight="1">
      <c r="A158" s="10">
        <v>46379.0</v>
      </c>
      <c r="B158" s="9">
        <v>131228.0</v>
      </c>
      <c r="C158" s="9" t="s">
        <v>17</v>
      </c>
      <c r="D158" s="9">
        <v>12.0</v>
      </c>
      <c r="E158" s="11"/>
    </row>
    <row r="159" ht="15.75" customHeight="1">
      <c r="A159" s="10">
        <v>46379.0</v>
      </c>
      <c r="B159" s="9">
        <v>262864.0</v>
      </c>
      <c r="C159" s="9" t="s">
        <v>17</v>
      </c>
      <c r="D159" s="9">
        <v>5.0</v>
      </c>
      <c r="E159" s="11"/>
    </row>
    <row r="160" ht="15.75" customHeight="1">
      <c r="A160" s="10">
        <v>46378.0</v>
      </c>
      <c r="B160" s="9">
        <v>361688.0</v>
      </c>
      <c r="C160" s="9" t="s">
        <v>17</v>
      </c>
      <c r="D160" s="9">
        <v>15.0</v>
      </c>
      <c r="E160" s="11"/>
    </row>
    <row r="161" ht="15.75" customHeight="1">
      <c r="A161" s="10">
        <v>46378.0</v>
      </c>
      <c r="B161" s="9">
        <v>292905.0</v>
      </c>
      <c r="C161" s="9" t="s">
        <v>17</v>
      </c>
      <c r="D161" s="9">
        <v>12.0</v>
      </c>
      <c r="E161" s="11"/>
    </row>
    <row r="162" ht="15.75" customHeight="1">
      <c r="A162" s="10">
        <v>46378.0</v>
      </c>
      <c r="B162" s="9">
        <v>113362.0</v>
      </c>
      <c r="C162" s="9" t="s">
        <v>17</v>
      </c>
      <c r="D162" s="9">
        <v>14.0</v>
      </c>
      <c r="E162" s="11"/>
    </row>
    <row r="163" ht="15.75" customHeight="1">
      <c r="A163" s="10">
        <v>46378.0</v>
      </c>
      <c r="B163" s="9">
        <v>253494.0</v>
      </c>
      <c r="C163" s="9" t="s">
        <v>17</v>
      </c>
      <c r="D163" s="9">
        <v>12.0</v>
      </c>
      <c r="E163" s="11"/>
    </row>
    <row r="164" ht="15.75" hidden="1" customHeight="1">
      <c r="A164" s="10">
        <v>46378.0</v>
      </c>
      <c r="B164" s="9">
        <v>119924.0</v>
      </c>
      <c r="C164" s="9" t="s">
        <v>18</v>
      </c>
      <c r="D164" s="9">
        <v>15.0</v>
      </c>
      <c r="E164" s="11"/>
    </row>
    <row r="165" ht="15.75" customHeight="1">
      <c r="A165" s="10">
        <v>46378.0</v>
      </c>
      <c r="B165" s="9">
        <v>44642.0</v>
      </c>
      <c r="C165" s="9" t="s">
        <v>17</v>
      </c>
      <c r="D165" s="9">
        <v>14.0</v>
      </c>
      <c r="E165" s="11"/>
    </row>
    <row r="166" ht="15.75" customHeight="1">
      <c r="A166" s="10">
        <v>46378.0</v>
      </c>
      <c r="B166" s="9">
        <v>415360.0</v>
      </c>
      <c r="C166" s="9" t="s">
        <v>17</v>
      </c>
      <c r="D166" s="9">
        <v>13.0</v>
      </c>
      <c r="E166" s="11"/>
    </row>
    <row r="167" ht="15.75" customHeight="1">
      <c r="A167" s="10">
        <v>46378.0</v>
      </c>
      <c r="B167" s="9">
        <v>377544.0</v>
      </c>
      <c r="C167" s="9" t="s">
        <v>17</v>
      </c>
      <c r="D167" s="9">
        <v>12.0</v>
      </c>
      <c r="E167" s="11"/>
    </row>
    <row r="168" ht="15.75" customHeight="1">
      <c r="A168" s="10">
        <v>46378.0</v>
      </c>
      <c r="B168" s="9">
        <v>472304.0</v>
      </c>
      <c r="C168" s="9" t="s">
        <v>17</v>
      </c>
      <c r="D168" s="9">
        <v>15.0</v>
      </c>
      <c r="E168" s="11"/>
    </row>
    <row r="169" ht="15.75" customHeight="1">
      <c r="A169" s="10">
        <v>46378.0</v>
      </c>
      <c r="B169" s="9">
        <v>475933.0</v>
      </c>
      <c r="C169" s="9" t="s">
        <v>17</v>
      </c>
      <c r="D169" s="9">
        <v>5.0</v>
      </c>
      <c r="E169" s="11"/>
    </row>
    <row r="170" ht="15.75" customHeight="1">
      <c r="A170" s="10">
        <v>46378.0</v>
      </c>
      <c r="B170" s="9">
        <v>325106.0</v>
      </c>
      <c r="C170" s="9" t="s">
        <v>17</v>
      </c>
      <c r="D170" s="9">
        <v>15.0</v>
      </c>
      <c r="E170" s="11"/>
    </row>
    <row r="171" ht="15.75" customHeight="1">
      <c r="A171" s="10">
        <v>46378.0</v>
      </c>
      <c r="B171" s="9">
        <v>364763.0</v>
      </c>
      <c r="C171" s="9" t="s">
        <v>17</v>
      </c>
      <c r="D171" s="9">
        <v>14.0</v>
      </c>
      <c r="E171" s="11"/>
    </row>
    <row r="172" ht="15.75" customHeight="1">
      <c r="A172" s="10">
        <v>46378.0</v>
      </c>
      <c r="B172" s="9">
        <v>62127.0</v>
      </c>
      <c r="C172" s="9" t="s">
        <v>17</v>
      </c>
      <c r="D172" s="9">
        <v>14.0</v>
      </c>
      <c r="E172" s="11"/>
    </row>
    <row r="173" ht="15.75" customHeight="1">
      <c r="A173" s="10">
        <v>46378.0</v>
      </c>
      <c r="B173" s="9">
        <v>46538.0</v>
      </c>
      <c r="C173" s="9" t="s">
        <v>17</v>
      </c>
      <c r="D173" s="9">
        <v>15.0</v>
      </c>
      <c r="E173" s="11"/>
    </row>
    <row r="174" ht="15.75" customHeight="1">
      <c r="A174" s="10">
        <v>46378.0</v>
      </c>
      <c r="B174" s="9">
        <v>70100.0</v>
      </c>
      <c r="C174" s="9" t="s">
        <v>17</v>
      </c>
      <c r="D174" s="9">
        <v>12.0</v>
      </c>
      <c r="E174" s="11"/>
    </row>
    <row r="175" ht="15.75" customHeight="1">
      <c r="A175" s="10">
        <v>46378.0</v>
      </c>
      <c r="B175" s="9">
        <v>113015.0</v>
      </c>
      <c r="C175" s="9" t="s">
        <v>17</v>
      </c>
      <c r="D175" s="9">
        <v>12.0</v>
      </c>
      <c r="E175" s="11"/>
    </row>
    <row r="176" ht="15.75" customHeight="1">
      <c r="A176" s="10">
        <v>46378.0</v>
      </c>
      <c r="B176" s="9">
        <v>304693.0</v>
      </c>
      <c r="C176" s="9" t="s">
        <v>17</v>
      </c>
      <c r="D176" s="9">
        <v>11.0</v>
      </c>
      <c r="E176" s="11"/>
    </row>
    <row r="177" ht="15.75" customHeight="1">
      <c r="A177" s="10">
        <v>46378.0</v>
      </c>
      <c r="B177" s="9">
        <v>320567.0</v>
      </c>
      <c r="C177" s="9" t="s">
        <v>17</v>
      </c>
      <c r="D177" s="9">
        <v>15.0</v>
      </c>
      <c r="E177" s="11"/>
    </row>
    <row r="178" ht="15.75" customHeight="1">
      <c r="A178" s="10">
        <v>46378.0</v>
      </c>
      <c r="B178" s="9">
        <v>359699.0</v>
      </c>
      <c r="C178" s="9" t="s">
        <v>17</v>
      </c>
      <c r="D178" s="9">
        <v>14.0</v>
      </c>
      <c r="E178" s="11"/>
    </row>
    <row r="179" ht="15.75" customHeight="1">
      <c r="A179" s="10">
        <v>46378.0</v>
      </c>
      <c r="B179" s="9">
        <v>183865.0</v>
      </c>
      <c r="C179" s="9" t="s">
        <v>17</v>
      </c>
      <c r="D179" s="9">
        <v>12.0</v>
      </c>
      <c r="E179" s="11"/>
    </row>
    <row r="180" ht="15.75" customHeight="1">
      <c r="A180" s="10">
        <v>46378.0</v>
      </c>
      <c r="B180" s="9">
        <v>289265.0</v>
      </c>
      <c r="C180" s="9" t="s">
        <v>17</v>
      </c>
      <c r="D180" s="9">
        <v>15.0</v>
      </c>
      <c r="E180" s="11"/>
    </row>
    <row r="181" ht="15.75" customHeight="1">
      <c r="A181" s="10">
        <v>46378.0</v>
      </c>
      <c r="B181" s="9">
        <v>406229.0</v>
      </c>
      <c r="C181" s="9" t="s">
        <v>17</v>
      </c>
      <c r="D181" s="9">
        <v>14.0</v>
      </c>
      <c r="E181" s="11"/>
    </row>
    <row r="182" ht="15.75" customHeight="1">
      <c r="A182" s="10">
        <v>46378.0</v>
      </c>
      <c r="B182" s="9">
        <v>95184.0</v>
      </c>
      <c r="C182" s="9" t="s">
        <v>17</v>
      </c>
      <c r="D182" s="9">
        <v>15.0</v>
      </c>
      <c r="E182" s="11"/>
    </row>
    <row r="183" ht="15.75" customHeight="1">
      <c r="A183" s="10">
        <v>46378.0</v>
      </c>
      <c r="B183" s="9">
        <v>478861.0</v>
      </c>
      <c r="C183" s="9" t="s">
        <v>17</v>
      </c>
      <c r="D183" s="9">
        <v>7.0</v>
      </c>
      <c r="E183" s="11"/>
    </row>
    <row r="184" ht="15.75" customHeight="1">
      <c r="A184" s="10">
        <v>46378.0</v>
      </c>
      <c r="B184" s="9">
        <v>94032.0</v>
      </c>
      <c r="C184" s="9" t="s">
        <v>17</v>
      </c>
      <c r="D184" s="9">
        <v>12.0</v>
      </c>
      <c r="E184" s="11"/>
    </row>
    <row r="185" ht="15.75" customHeight="1">
      <c r="A185" s="10">
        <v>46378.0</v>
      </c>
      <c r="B185" s="9">
        <v>382085.0</v>
      </c>
      <c r="C185" s="9" t="s">
        <v>17</v>
      </c>
      <c r="D185" s="9">
        <v>15.0</v>
      </c>
      <c r="E185" s="11"/>
    </row>
    <row r="186" ht="15.75" customHeight="1">
      <c r="A186" s="10">
        <v>46377.0</v>
      </c>
      <c r="B186" s="9">
        <v>166530.0</v>
      </c>
      <c r="C186" s="9" t="s">
        <v>17</v>
      </c>
      <c r="D186" s="9">
        <v>14.0</v>
      </c>
      <c r="E186" s="11"/>
    </row>
    <row r="187" ht="15.75" customHeight="1">
      <c r="A187" s="10">
        <v>46377.0</v>
      </c>
      <c r="B187" s="9">
        <v>452819.0</v>
      </c>
      <c r="C187" s="9" t="s">
        <v>17</v>
      </c>
      <c r="D187" s="9">
        <v>9.0</v>
      </c>
      <c r="E187" s="11"/>
    </row>
    <row r="188" ht="15.75" customHeight="1">
      <c r="A188" s="10">
        <v>46377.0</v>
      </c>
      <c r="B188" s="9">
        <v>406305.0</v>
      </c>
      <c r="C188" s="9" t="s">
        <v>17</v>
      </c>
      <c r="D188" s="9">
        <v>13.0</v>
      </c>
      <c r="E188" s="11"/>
    </row>
    <row r="189" ht="15.75" customHeight="1">
      <c r="A189" s="10">
        <v>46377.0</v>
      </c>
      <c r="B189" s="9">
        <v>325931.0</v>
      </c>
      <c r="C189" s="9" t="s">
        <v>17</v>
      </c>
      <c r="D189" s="9">
        <v>10.0</v>
      </c>
      <c r="E189" s="11"/>
    </row>
    <row r="190" ht="15.75" customHeight="1">
      <c r="A190" s="10">
        <v>46377.0</v>
      </c>
      <c r="B190" s="9">
        <v>284720.0</v>
      </c>
      <c r="C190" s="9" t="s">
        <v>17</v>
      </c>
      <c r="D190" s="9">
        <v>11.0</v>
      </c>
      <c r="E190" s="11"/>
    </row>
    <row r="191" ht="15.75" customHeight="1">
      <c r="A191" s="10">
        <v>46377.0</v>
      </c>
      <c r="B191" s="9">
        <v>266482.0</v>
      </c>
      <c r="C191" s="9" t="s">
        <v>17</v>
      </c>
      <c r="D191" s="9">
        <v>14.0</v>
      </c>
      <c r="E191" s="11"/>
    </row>
    <row r="192" ht="15.75" customHeight="1">
      <c r="A192" s="10">
        <v>46377.0</v>
      </c>
      <c r="B192" s="9">
        <v>167864.0</v>
      </c>
      <c r="C192" s="9" t="s">
        <v>17</v>
      </c>
      <c r="D192" s="9">
        <v>15.0</v>
      </c>
      <c r="E192" s="11"/>
    </row>
    <row r="193" ht="15.75" hidden="1" customHeight="1">
      <c r="A193" s="10">
        <v>46377.0</v>
      </c>
      <c r="B193" s="9">
        <v>462443.0</v>
      </c>
      <c r="C193" s="9" t="s">
        <v>18</v>
      </c>
      <c r="D193" s="9">
        <v>10.0</v>
      </c>
      <c r="E193" s="11"/>
    </row>
    <row r="194" ht="15.75" customHeight="1">
      <c r="A194" s="10">
        <v>46377.0</v>
      </c>
      <c r="B194" s="9">
        <v>46284.0</v>
      </c>
      <c r="C194" s="9" t="s">
        <v>17</v>
      </c>
      <c r="D194" s="9">
        <v>14.0</v>
      </c>
      <c r="E194" s="11"/>
    </row>
    <row r="195" ht="15.75" customHeight="1">
      <c r="A195" s="10">
        <v>46377.0</v>
      </c>
      <c r="B195" s="9">
        <v>57212.0</v>
      </c>
      <c r="C195" s="9" t="s">
        <v>17</v>
      </c>
      <c r="D195" s="9">
        <v>11.0</v>
      </c>
      <c r="E195" s="11"/>
    </row>
    <row r="196" ht="15.75" customHeight="1">
      <c r="A196" s="10">
        <v>46377.0</v>
      </c>
      <c r="B196" s="9">
        <v>335884.0</v>
      </c>
      <c r="C196" s="9" t="s">
        <v>17</v>
      </c>
      <c r="D196" s="9">
        <v>14.0</v>
      </c>
      <c r="E196" s="11"/>
    </row>
    <row r="197" ht="15.75" customHeight="1">
      <c r="A197" s="10">
        <v>46377.0</v>
      </c>
      <c r="B197" s="9">
        <v>400916.0</v>
      </c>
      <c r="C197" s="9" t="s">
        <v>17</v>
      </c>
      <c r="D197" s="9">
        <v>14.0</v>
      </c>
      <c r="E197" s="11"/>
    </row>
    <row r="198" ht="15.75" customHeight="1">
      <c r="A198" s="10">
        <v>46377.0</v>
      </c>
      <c r="B198" s="9">
        <v>122402.0</v>
      </c>
      <c r="C198" s="9" t="s">
        <v>17</v>
      </c>
      <c r="D198" s="9">
        <v>15.0</v>
      </c>
      <c r="E198" s="11"/>
    </row>
    <row r="199" ht="15.75" customHeight="1">
      <c r="A199" s="10">
        <v>46377.0</v>
      </c>
      <c r="B199" s="9">
        <v>383074.0</v>
      </c>
      <c r="C199" s="9" t="s">
        <v>17</v>
      </c>
      <c r="D199" s="9">
        <v>13.0</v>
      </c>
      <c r="E199" s="11"/>
    </row>
    <row r="200" ht="15.75" customHeight="1">
      <c r="A200" s="10">
        <v>46377.0</v>
      </c>
      <c r="B200" s="9">
        <v>183080.0</v>
      </c>
      <c r="C200" s="9" t="s">
        <v>17</v>
      </c>
      <c r="D200" s="9">
        <v>12.0</v>
      </c>
      <c r="E200" s="11"/>
    </row>
    <row r="201" ht="15.75" customHeight="1">
      <c r="A201" s="10">
        <v>46377.0</v>
      </c>
      <c r="B201" s="9">
        <v>155005.0</v>
      </c>
      <c r="C201" s="9" t="s">
        <v>17</v>
      </c>
      <c r="D201" s="9">
        <v>10.0</v>
      </c>
      <c r="E201" s="11"/>
    </row>
    <row r="202" ht="15.75" customHeight="1">
      <c r="A202" s="10">
        <v>46376.0</v>
      </c>
      <c r="B202" s="9">
        <v>468308.0</v>
      </c>
      <c r="C202" s="9" t="s">
        <v>17</v>
      </c>
      <c r="D202" s="9">
        <v>14.0</v>
      </c>
      <c r="E202" s="11"/>
    </row>
    <row r="203" ht="15.75" customHeight="1">
      <c r="A203" s="10">
        <v>46376.0</v>
      </c>
      <c r="B203" s="9">
        <v>292596.0</v>
      </c>
      <c r="C203" s="9" t="s">
        <v>17</v>
      </c>
      <c r="D203" s="9">
        <v>7.0</v>
      </c>
      <c r="E203" s="11"/>
    </row>
    <row r="204" ht="15.75" customHeight="1">
      <c r="A204" s="10">
        <v>46376.0</v>
      </c>
      <c r="B204" s="9">
        <v>276915.0</v>
      </c>
      <c r="C204" s="9" t="s">
        <v>17</v>
      </c>
      <c r="D204" s="9">
        <v>6.0</v>
      </c>
      <c r="E204" s="11"/>
    </row>
    <row r="205" ht="15.75" customHeight="1">
      <c r="A205" s="10">
        <v>46376.0</v>
      </c>
      <c r="B205" s="9">
        <v>82252.0</v>
      </c>
      <c r="C205" s="9" t="s">
        <v>17</v>
      </c>
      <c r="D205" s="9">
        <v>5.0</v>
      </c>
      <c r="E205" s="11"/>
    </row>
    <row r="206" ht="15.75" customHeight="1">
      <c r="A206" s="10">
        <v>46376.0</v>
      </c>
      <c r="B206" s="9">
        <v>450034.0</v>
      </c>
      <c r="C206" s="9" t="s">
        <v>17</v>
      </c>
      <c r="D206" s="9">
        <v>14.0</v>
      </c>
      <c r="E206" s="11"/>
    </row>
    <row r="207" ht="15.75" customHeight="1">
      <c r="A207" s="10">
        <v>46376.0</v>
      </c>
      <c r="B207" s="9">
        <v>279806.0</v>
      </c>
      <c r="C207" s="9" t="s">
        <v>17</v>
      </c>
      <c r="D207" s="9">
        <v>5.0</v>
      </c>
      <c r="E207" s="11"/>
    </row>
    <row r="208" ht="15.75" customHeight="1">
      <c r="A208" s="10">
        <v>46376.0</v>
      </c>
      <c r="B208" s="9">
        <v>476539.0</v>
      </c>
      <c r="C208" s="9" t="s">
        <v>17</v>
      </c>
      <c r="D208" s="9">
        <v>10.0</v>
      </c>
      <c r="E208" s="11"/>
    </row>
    <row r="209" ht="15.75" customHeight="1">
      <c r="A209" s="10">
        <v>46376.0</v>
      </c>
      <c r="B209" s="9">
        <v>162335.0</v>
      </c>
      <c r="C209" s="9" t="s">
        <v>17</v>
      </c>
      <c r="D209" s="9">
        <v>6.0</v>
      </c>
      <c r="E209" s="11"/>
    </row>
    <row r="210" ht="15.75" customHeight="1">
      <c r="A210" s="10">
        <v>46376.0</v>
      </c>
      <c r="B210" s="9">
        <v>204593.0</v>
      </c>
      <c r="C210" s="9" t="s">
        <v>17</v>
      </c>
      <c r="D210" s="9">
        <v>12.0</v>
      </c>
      <c r="E210" s="11"/>
    </row>
    <row r="211" ht="15.75" customHeight="1">
      <c r="A211" s="10">
        <v>46376.0</v>
      </c>
      <c r="B211" s="9">
        <v>31674.0</v>
      </c>
      <c r="C211" s="9" t="s">
        <v>17</v>
      </c>
      <c r="D211" s="9">
        <v>5.0</v>
      </c>
      <c r="E211" s="11"/>
    </row>
    <row r="212" ht="15.75" customHeight="1">
      <c r="A212" s="10">
        <v>46376.0</v>
      </c>
      <c r="B212" s="9">
        <v>457923.0</v>
      </c>
      <c r="C212" s="9" t="s">
        <v>17</v>
      </c>
      <c r="D212" s="9">
        <v>12.0</v>
      </c>
      <c r="E212" s="11"/>
    </row>
    <row r="213" ht="15.75" customHeight="1">
      <c r="A213" s="10">
        <v>46376.0</v>
      </c>
      <c r="B213" s="9">
        <v>369509.0</v>
      </c>
      <c r="C213" s="9" t="s">
        <v>17</v>
      </c>
      <c r="D213" s="9">
        <v>15.0</v>
      </c>
      <c r="E213" s="11"/>
    </row>
    <row r="214" ht="15.75" customHeight="1">
      <c r="A214" s="10">
        <v>46376.0</v>
      </c>
      <c r="B214" s="9">
        <v>46578.0</v>
      </c>
      <c r="C214" s="9" t="s">
        <v>17</v>
      </c>
      <c r="D214" s="9">
        <v>5.0</v>
      </c>
      <c r="E214" s="11"/>
    </row>
    <row r="215" ht="15.75" customHeight="1">
      <c r="A215" s="10">
        <v>46376.0</v>
      </c>
      <c r="B215" s="9">
        <v>43053.0</v>
      </c>
      <c r="C215" s="9" t="s">
        <v>17</v>
      </c>
      <c r="D215" s="9">
        <v>7.0</v>
      </c>
      <c r="E215" s="11"/>
    </row>
    <row r="216" ht="15.75" customHeight="1">
      <c r="A216" s="10">
        <v>46375.0</v>
      </c>
      <c r="B216" s="9">
        <v>432157.0</v>
      </c>
      <c r="C216" s="9" t="s">
        <v>17</v>
      </c>
      <c r="D216" s="9">
        <v>6.0</v>
      </c>
      <c r="E216" s="11"/>
    </row>
    <row r="217" ht="15.75" customHeight="1">
      <c r="A217" s="10">
        <v>46375.0</v>
      </c>
      <c r="B217" s="9">
        <v>346479.0</v>
      </c>
      <c r="C217" s="9" t="s">
        <v>17</v>
      </c>
      <c r="D217" s="9">
        <v>14.0</v>
      </c>
      <c r="E217" s="11"/>
    </row>
    <row r="218" ht="15.75" customHeight="1">
      <c r="A218" s="10">
        <v>46375.0</v>
      </c>
      <c r="B218" s="9">
        <v>208845.0</v>
      </c>
      <c r="C218" s="9" t="s">
        <v>17</v>
      </c>
      <c r="D218" s="9">
        <v>5.0</v>
      </c>
      <c r="E218" s="11"/>
    </row>
    <row r="219" ht="15.75" customHeight="1">
      <c r="A219" s="10">
        <v>46375.0</v>
      </c>
      <c r="B219" s="9">
        <v>322375.0</v>
      </c>
      <c r="C219" s="9" t="s">
        <v>17</v>
      </c>
      <c r="D219" s="9">
        <v>5.0</v>
      </c>
      <c r="E219" s="11"/>
    </row>
    <row r="220" ht="15.75" customHeight="1">
      <c r="A220" s="10">
        <v>46375.0</v>
      </c>
      <c r="B220" s="9">
        <v>59237.0</v>
      </c>
      <c r="C220" s="9" t="s">
        <v>17</v>
      </c>
      <c r="D220" s="9">
        <v>15.0</v>
      </c>
      <c r="E220" s="11"/>
    </row>
    <row r="221" ht="15.75" customHeight="1">
      <c r="A221" s="10">
        <v>46375.0</v>
      </c>
      <c r="B221" s="9">
        <v>404091.0</v>
      </c>
      <c r="C221" s="9" t="s">
        <v>17</v>
      </c>
      <c r="D221" s="9">
        <v>15.0</v>
      </c>
      <c r="E221" s="11"/>
    </row>
    <row r="222" ht="15.75" customHeight="1">
      <c r="A222" s="10">
        <v>46375.0</v>
      </c>
      <c r="B222" s="9">
        <v>487491.0</v>
      </c>
      <c r="C222" s="9" t="s">
        <v>17</v>
      </c>
      <c r="D222" s="9">
        <v>8.0</v>
      </c>
      <c r="E222" s="11"/>
    </row>
    <row r="223" ht="15.75" customHeight="1">
      <c r="A223" s="10">
        <v>46375.0</v>
      </c>
      <c r="B223" s="9">
        <v>279920.0</v>
      </c>
      <c r="C223" s="9" t="s">
        <v>17</v>
      </c>
      <c r="D223" s="9">
        <v>5.0</v>
      </c>
      <c r="E223" s="11"/>
    </row>
    <row r="224" ht="15.75" customHeight="1">
      <c r="A224" s="10">
        <v>46375.0</v>
      </c>
      <c r="B224" s="9">
        <v>159853.0</v>
      </c>
      <c r="C224" s="9" t="s">
        <v>17</v>
      </c>
      <c r="D224" s="9">
        <v>5.0</v>
      </c>
      <c r="E224" s="11"/>
    </row>
    <row r="225" ht="15.75" customHeight="1">
      <c r="A225" s="10">
        <v>46375.0</v>
      </c>
      <c r="B225" s="9">
        <v>393643.0</v>
      </c>
      <c r="C225" s="9" t="s">
        <v>17</v>
      </c>
      <c r="D225" s="9">
        <v>10.0</v>
      </c>
      <c r="E225" s="11"/>
    </row>
    <row r="226" ht="15.75" customHeight="1">
      <c r="A226" s="10">
        <v>46375.0</v>
      </c>
      <c r="B226" s="9">
        <v>211614.0</v>
      </c>
      <c r="C226" s="9" t="s">
        <v>17</v>
      </c>
      <c r="D226" s="9">
        <v>5.0</v>
      </c>
      <c r="E226" s="11"/>
    </row>
    <row r="227" ht="15.75" customHeight="1">
      <c r="A227" s="10">
        <v>46375.0</v>
      </c>
      <c r="B227" s="9">
        <v>319289.0</v>
      </c>
      <c r="C227" s="9" t="s">
        <v>17</v>
      </c>
      <c r="D227" s="9">
        <v>14.0</v>
      </c>
      <c r="E227" s="11"/>
    </row>
    <row r="228" ht="15.75" customHeight="1">
      <c r="A228" s="10">
        <v>46375.0</v>
      </c>
      <c r="B228" s="9">
        <v>190641.0</v>
      </c>
      <c r="C228" s="9" t="s">
        <v>17</v>
      </c>
      <c r="D228" s="9">
        <v>13.0</v>
      </c>
      <c r="E228" s="11"/>
    </row>
    <row r="229" ht="15.75" customHeight="1">
      <c r="A229" s="10">
        <v>46375.0</v>
      </c>
      <c r="B229" s="9">
        <v>276367.0</v>
      </c>
      <c r="C229" s="9" t="s">
        <v>17</v>
      </c>
      <c r="D229" s="9">
        <v>12.0</v>
      </c>
      <c r="E229" s="11"/>
    </row>
    <row r="230" ht="15.75" customHeight="1">
      <c r="A230" s="10">
        <v>46375.0</v>
      </c>
      <c r="B230" s="9">
        <v>436526.0</v>
      </c>
      <c r="C230" s="9" t="s">
        <v>17</v>
      </c>
      <c r="D230" s="9">
        <v>15.0</v>
      </c>
      <c r="E230" s="11"/>
    </row>
    <row r="231" ht="15.75" customHeight="1">
      <c r="A231" s="10">
        <v>46375.0</v>
      </c>
      <c r="B231" s="9">
        <v>381872.0</v>
      </c>
      <c r="C231" s="9" t="s">
        <v>17</v>
      </c>
      <c r="D231" s="9">
        <v>15.0</v>
      </c>
      <c r="E231" s="11"/>
    </row>
    <row r="232" ht="15.75" customHeight="1">
      <c r="A232" s="10">
        <v>46375.0</v>
      </c>
      <c r="B232" s="9">
        <v>144172.0</v>
      </c>
      <c r="C232" s="9" t="s">
        <v>17</v>
      </c>
      <c r="D232" s="9">
        <v>14.0</v>
      </c>
      <c r="E232" s="11"/>
    </row>
    <row r="233" ht="15.75" customHeight="1">
      <c r="A233" s="10">
        <v>46375.0</v>
      </c>
      <c r="B233" s="9">
        <v>277693.0</v>
      </c>
      <c r="C233" s="9" t="s">
        <v>17</v>
      </c>
      <c r="D233" s="9">
        <v>14.0</v>
      </c>
      <c r="E233" s="11"/>
    </row>
    <row r="234" ht="15.75" customHeight="1">
      <c r="A234" s="10">
        <v>46375.0</v>
      </c>
      <c r="B234" s="9">
        <v>114974.0</v>
      </c>
      <c r="C234" s="9" t="s">
        <v>17</v>
      </c>
      <c r="D234" s="9">
        <v>15.0</v>
      </c>
      <c r="E234" s="11"/>
    </row>
    <row r="235" ht="15.75" customHeight="1">
      <c r="A235" s="10">
        <v>46375.0</v>
      </c>
      <c r="B235" s="9">
        <v>383563.0</v>
      </c>
      <c r="C235" s="9" t="s">
        <v>17</v>
      </c>
      <c r="D235" s="9">
        <v>14.0</v>
      </c>
      <c r="E235" s="11"/>
    </row>
    <row r="236" ht="15.75" customHeight="1">
      <c r="A236" s="10">
        <v>46375.0</v>
      </c>
      <c r="B236" s="9">
        <v>253558.0</v>
      </c>
      <c r="C236" s="9" t="s">
        <v>17</v>
      </c>
      <c r="D236" s="9">
        <v>15.0</v>
      </c>
      <c r="E236" s="11"/>
    </row>
    <row r="237" ht="15.75" customHeight="1">
      <c r="A237" s="10">
        <v>46374.0</v>
      </c>
      <c r="B237" s="9">
        <v>432264.0</v>
      </c>
      <c r="C237" s="9" t="s">
        <v>17</v>
      </c>
      <c r="D237" s="9">
        <v>12.0</v>
      </c>
      <c r="E237" s="11"/>
    </row>
    <row r="238" ht="15.75" customHeight="1">
      <c r="A238" s="10">
        <v>46374.0</v>
      </c>
      <c r="B238" s="9">
        <v>334771.0</v>
      </c>
      <c r="C238" s="9" t="s">
        <v>17</v>
      </c>
      <c r="D238" s="9">
        <v>14.0</v>
      </c>
      <c r="E238" s="11"/>
    </row>
    <row r="239" ht="15.75" customHeight="1">
      <c r="A239" s="10">
        <v>46374.0</v>
      </c>
      <c r="B239" s="9">
        <v>282760.0</v>
      </c>
      <c r="C239" s="9" t="s">
        <v>17</v>
      </c>
      <c r="D239" s="9">
        <v>13.0</v>
      </c>
      <c r="E239" s="11"/>
    </row>
    <row r="240" ht="15.75" customHeight="1">
      <c r="A240" s="10">
        <v>46374.0</v>
      </c>
      <c r="B240" s="9">
        <v>12941.0</v>
      </c>
      <c r="C240" s="9" t="s">
        <v>17</v>
      </c>
      <c r="D240" s="9">
        <v>14.0</v>
      </c>
      <c r="E240" s="11"/>
    </row>
    <row r="241" ht="15.75" hidden="1" customHeight="1">
      <c r="A241" s="10">
        <v>46374.0</v>
      </c>
      <c r="B241" s="9">
        <v>279376.0</v>
      </c>
      <c r="C241" s="9" t="s">
        <v>18</v>
      </c>
      <c r="D241" s="9">
        <v>15.0</v>
      </c>
      <c r="E241" s="11"/>
    </row>
    <row r="242" ht="15.75" customHeight="1">
      <c r="A242" s="10">
        <v>46374.0</v>
      </c>
      <c r="B242" s="9">
        <v>262712.0</v>
      </c>
      <c r="C242" s="9" t="s">
        <v>17</v>
      </c>
      <c r="D242" s="9">
        <v>15.0</v>
      </c>
      <c r="E242" s="11"/>
    </row>
    <row r="243" ht="15.75" customHeight="1">
      <c r="A243" s="10">
        <v>46374.0</v>
      </c>
      <c r="B243" s="9">
        <v>378752.0</v>
      </c>
      <c r="C243" s="9" t="s">
        <v>17</v>
      </c>
      <c r="D243" s="9">
        <v>5.0</v>
      </c>
      <c r="E243" s="11"/>
    </row>
    <row r="244" ht="15.75" customHeight="1">
      <c r="A244" s="10">
        <v>46374.0</v>
      </c>
      <c r="B244" s="9">
        <v>169404.0</v>
      </c>
      <c r="C244" s="9" t="s">
        <v>17</v>
      </c>
      <c r="D244" s="9">
        <v>11.0</v>
      </c>
      <c r="E244" s="11"/>
    </row>
    <row r="245" ht="15.75" hidden="1" customHeight="1">
      <c r="A245" s="10">
        <v>46374.0</v>
      </c>
      <c r="B245" s="9">
        <v>437475.0</v>
      </c>
      <c r="C245" s="9" t="s">
        <v>18</v>
      </c>
      <c r="D245" s="9">
        <v>15.0</v>
      </c>
      <c r="E245" s="11"/>
    </row>
    <row r="246" ht="15.75" customHeight="1">
      <c r="A246" s="10">
        <v>46374.0</v>
      </c>
      <c r="B246" s="9">
        <v>354122.0</v>
      </c>
      <c r="C246" s="9" t="s">
        <v>17</v>
      </c>
      <c r="D246" s="9">
        <v>15.0</v>
      </c>
      <c r="E246" s="11"/>
    </row>
    <row r="247" ht="15.75" customHeight="1">
      <c r="A247" s="10">
        <v>46374.0</v>
      </c>
      <c r="B247" s="9">
        <v>170022.0</v>
      </c>
      <c r="C247" s="9" t="s">
        <v>17</v>
      </c>
      <c r="D247" s="9">
        <v>15.0</v>
      </c>
      <c r="E247" s="11"/>
    </row>
    <row r="248" ht="15.75" customHeight="1">
      <c r="A248" s="10">
        <v>46374.0</v>
      </c>
      <c r="B248" s="9">
        <v>148834.0</v>
      </c>
      <c r="C248" s="9" t="s">
        <v>17</v>
      </c>
      <c r="D248" s="9">
        <v>5.0</v>
      </c>
      <c r="E248" s="11"/>
    </row>
    <row r="249" ht="15.75" customHeight="1">
      <c r="A249" s="10">
        <v>46374.0</v>
      </c>
      <c r="B249" s="9">
        <v>440686.0</v>
      </c>
      <c r="C249" s="9" t="s">
        <v>17</v>
      </c>
      <c r="D249" s="9">
        <v>14.0</v>
      </c>
      <c r="E249" s="11"/>
    </row>
    <row r="250" ht="15.75" customHeight="1">
      <c r="A250" s="10">
        <v>46374.0</v>
      </c>
      <c r="B250" s="9">
        <v>174519.0</v>
      </c>
      <c r="C250" s="9" t="s">
        <v>17</v>
      </c>
      <c r="D250" s="9">
        <v>15.0</v>
      </c>
      <c r="E250" s="11"/>
    </row>
    <row r="251" ht="15.75" customHeight="1">
      <c r="A251" s="10">
        <v>46374.0</v>
      </c>
      <c r="B251" s="9">
        <v>422690.0</v>
      </c>
      <c r="C251" s="9" t="s">
        <v>17</v>
      </c>
      <c r="D251" s="9">
        <v>15.0</v>
      </c>
      <c r="E251" s="11"/>
    </row>
    <row r="252" ht="15.75" customHeight="1">
      <c r="A252" s="10">
        <v>46374.0</v>
      </c>
      <c r="B252" s="9">
        <v>498184.0</v>
      </c>
      <c r="C252" s="9" t="s">
        <v>17</v>
      </c>
      <c r="D252" s="9">
        <v>10.0</v>
      </c>
      <c r="E252" s="11"/>
    </row>
    <row r="253" ht="15.75" customHeight="1">
      <c r="A253" s="10">
        <v>46374.0</v>
      </c>
      <c r="B253" s="9">
        <v>469954.0</v>
      </c>
      <c r="C253" s="9" t="s">
        <v>17</v>
      </c>
      <c r="D253" s="9">
        <v>9.0</v>
      </c>
      <c r="E253" s="11"/>
    </row>
    <row r="254" ht="15.75" customHeight="1">
      <c r="A254" s="10">
        <v>46374.0</v>
      </c>
      <c r="B254" s="9">
        <v>84926.0</v>
      </c>
      <c r="C254" s="9" t="s">
        <v>17</v>
      </c>
      <c r="D254" s="9">
        <v>13.0</v>
      </c>
      <c r="E254" s="11"/>
    </row>
    <row r="255" ht="15.75" customHeight="1">
      <c r="A255" s="10">
        <v>46374.0</v>
      </c>
      <c r="B255" s="9">
        <v>80350.0</v>
      </c>
      <c r="C255" s="9" t="s">
        <v>17</v>
      </c>
      <c r="D255" s="9">
        <v>8.0</v>
      </c>
      <c r="E255" s="11"/>
    </row>
    <row r="256" ht="15.75" customHeight="1">
      <c r="A256" s="10">
        <v>46373.0</v>
      </c>
      <c r="B256" s="9">
        <v>189163.0</v>
      </c>
      <c r="C256" s="9" t="s">
        <v>17</v>
      </c>
      <c r="D256" s="9">
        <v>14.0</v>
      </c>
      <c r="E256" s="11"/>
    </row>
    <row r="257" ht="15.75" customHeight="1">
      <c r="A257" s="10">
        <v>46373.0</v>
      </c>
      <c r="B257" s="9">
        <v>436285.0</v>
      </c>
      <c r="C257" s="9" t="s">
        <v>17</v>
      </c>
      <c r="D257" s="9">
        <v>13.0</v>
      </c>
      <c r="E257" s="11"/>
    </row>
    <row r="258" ht="15.75" customHeight="1">
      <c r="A258" s="10">
        <v>46373.0</v>
      </c>
      <c r="B258" s="9">
        <v>355153.0</v>
      </c>
      <c r="C258" s="9" t="s">
        <v>17</v>
      </c>
      <c r="D258" s="9">
        <v>13.0</v>
      </c>
      <c r="E258" s="11"/>
    </row>
    <row r="259" ht="15.75" customHeight="1">
      <c r="A259" s="10">
        <v>46373.0</v>
      </c>
      <c r="B259" s="9">
        <v>207905.0</v>
      </c>
      <c r="C259" s="9" t="s">
        <v>17</v>
      </c>
      <c r="D259" s="9">
        <v>10.0</v>
      </c>
      <c r="E259" s="11"/>
    </row>
    <row r="260" ht="15.75" customHeight="1">
      <c r="A260" s="10">
        <v>46373.0</v>
      </c>
      <c r="B260" s="9">
        <v>433954.0</v>
      </c>
      <c r="C260" s="9" t="s">
        <v>17</v>
      </c>
      <c r="D260" s="9">
        <v>13.0</v>
      </c>
      <c r="E260" s="11"/>
    </row>
    <row r="261" ht="15.75" customHeight="1">
      <c r="A261" s="10">
        <v>46373.0</v>
      </c>
      <c r="B261" s="9">
        <v>213872.0</v>
      </c>
      <c r="C261" s="9" t="s">
        <v>17</v>
      </c>
      <c r="D261" s="9">
        <v>12.0</v>
      </c>
      <c r="E261" s="11"/>
    </row>
    <row r="262" ht="15.75" customHeight="1">
      <c r="A262" s="10">
        <v>46373.0</v>
      </c>
      <c r="B262" s="9">
        <v>220031.0</v>
      </c>
      <c r="C262" s="9" t="s">
        <v>17</v>
      </c>
      <c r="D262" s="9">
        <v>13.0</v>
      </c>
      <c r="E262" s="11"/>
    </row>
    <row r="263" ht="15.75" customHeight="1">
      <c r="A263" s="10">
        <v>46373.0</v>
      </c>
      <c r="B263" s="9">
        <v>453621.0</v>
      </c>
      <c r="C263" s="9" t="s">
        <v>17</v>
      </c>
      <c r="D263" s="9">
        <v>13.0</v>
      </c>
      <c r="E263" s="11"/>
    </row>
    <row r="264" ht="15.75" customHeight="1">
      <c r="A264" s="10">
        <v>46373.0</v>
      </c>
      <c r="B264" s="9">
        <v>341772.0</v>
      </c>
      <c r="C264" s="9" t="s">
        <v>17</v>
      </c>
      <c r="D264" s="9">
        <v>15.0</v>
      </c>
      <c r="E264" s="11"/>
    </row>
    <row r="265" ht="15.75" customHeight="1">
      <c r="A265" s="10">
        <v>46373.0</v>
      </c>
      <c r="B265" s="9">
        <v>476396.0</v>
      </c>
      <c r="C265" s="9" t="s">
        <v>17</v>
      </c>
      <c r="D265" s="9">
        <v>9.0</v>
      </c>
      <c r="E265" s="11"/>
    </row>
    <row r="266" ht="15.75" customHeight="1">
      <c r="A266" s="10">
        <v>46373.0</v>
      </c>
      <c r="B266" s="9">
        <v>152036.0</v>
      </c>
      <c r="C266" s="9" t="s">
        <v>17</v>
      </c>
      <c r="D266" s="9">
        <v>12.0</v>
      </c>
      <c r="E266" s="11"/>
    </row>
    <row r="267" ht="15.75" customHeight="1">
      <c r="A267" s="10">
        <v>46373.0</v>
      </c>
      <c r="B267" s="9">
        <v>475632.0</v>
      </c>
      <c r="C267" s="9" t="s">
        <v>17</v>
      </c>
      <c r="D267" s="9">
        <v>15.0</v>
      </c>
      <c r="E267" s="11"/>
    </row>
    <row r="268" ht="15.75" customHeight="1">
      <c r="A268" s="10">
        <v>46373.0</v>
      </c>
      <c r="B268" s="9">
        <v>156232.0</v>
      </c>
      <c r="C268" s="9" t="s">
        <v>17</v>
      </c>
      <c r="D268" s="9">
        <v>15.0</v>
      </c>
      <c r="E268" s="11"/>
    </row>
    <row r="269" ht="15.75" customHeight="1">
      <c r="A269" s="10">
        <v>46373.0</v>
      </c>
      <c r="B269" s="9">
        <v>240678.0</v>
      </c>
      <c r="C269" s="9" t="s">
        <v>17</v>
      </c>
      <c r="D269" s="9">
        <v>15.0</v>
      </c>
      <c r="E269" s="11"/>
    </row>
    <row r="270" ht="15.75" customHeight="1">
      <c r="A270" s="10">
        <v>46373.0</v>
      </c>
      <c r="B270" s="9">
        <v>249943.0</v>
      </c>
      <c r="C270" s="9" t="s">
        <v>17</v>
      </c>
      <c r="D270" s="9">
        <v>14.0</v>
      </c>
      <c r="E270" s="11"/>
    </row>
    <row r="271" ht="15.75" customHeight="1">
      <c r="A271" s="10">
        <v>46372.0</v>
      </c>
      <c r="B271" s="9">
        <v>431365.0</v>
      </c>
      <c r="C271" s="9" t="s">
        <v>17</v>
      </c>
      <c r="D271" s="9">
        <v>6.0</v>
      </c>
      <c r="E271" s="11"/>
    </row>
    <row r="272" ht="15.75" customHeight="1">
      <c r="A272" s="10">
        <v>46372.0</v>
      </c>
      <c r="B272" s="9">
        <v>297378.0</v>
      </c>
      <c r="C272" s="9" t="s">
        <v>17</v>
      </c>
      <c r="D272" s="9">
        <v>5.0</v>
      </c>
      <c r="E272" s="11"/>
    </row>
    <row r="273" ht="15.75" customHeight="1">
      <c r="A273" s="10">
        <v>46372.0</v>
      </c>
      <c r="B273" s="9">
        <v>58077.0</v>
      </c>
      <c r="C273" s="9" t="s">
        <v>17</v>
      </c>
      <c r="D273" s="9">
        <v>14.0</v>
      </c>
      <c r="E273" s="11"/>
    </row>
    <row r="274" ht="15.75" customHeight="1">
      <c r="A274" s="10">
        <v>46372.0</v>
      </c>
      <c r="B274" s="9">
        <v>437301.0</v>
      </c>
      <c r="C274" s="9" t="s">
        <v>17</v>
      </c>
      <c r="D274" s="9">
        <v>13.0</v>
      </c>
      <c r="E274" s="11"/>
    </row>
    <row r="275" ht="15.75" customHeight="1">
      <c r="A275" s="10">
        <v>46372.0</v>
      </c>
      <c r="B275" s="9">
        <v>60945.0</v>
      </c>
      <c r="C275" s="9" t="s">
        <v>17</v>
      </c>
      <c r="D275" s="9">
        <v>14.0</v>
      </c>
      <c r="E275" s="11"/>
    </row>
    <row r="276" ht="15.75" customHeight="1">
      <c r="A276" s="10">
        <v>46372.0</v>
      </c>
      <c r="B276" s="9">
        <v>418977.0</v>
      </c>
      <c r="C276" s="9" t="s">
        <v>17</v>
      </c>
      <c r="D276" s="9">
        <v>9.0</v>
      </c>
      <c r="E276" s="11"/>
    </row>
    <row r="277" ht="15.75" customHeight="1">
      <c r="A277" s="10">
        <v>46372.0</v>
      </c>
      <c r="B277" s="9">
        <v>305439.0</v>
      </c>
      <c r="C277" s="9" t="s">
        <v>17</v>
      </c>
      <c r="D277" s="9">
        <v>5.0</v>
      </c>
      <c r="E277" s="11"/>
    </row>
    <row r="278" ht="15.75" customHeight="1">
      <c r="A278" s="10">
        <v>46372.0</v>
      </c>
      <c r="B278" s="9">
        <v>26348.0</v>
      </c>
      <c r="C278" s="9" t="s">
        <v>17</v>
      </c>
      <c r="D278" s="9">
        <v>12.0</v>
      </c>
      <c r="E278" s="11"/>
    </row>
    <row r="279" ht="15.75" customHeight="1">
      <c r="A279" s="10">
        <v>46372.0</v>
      </c>
      <c r="B279" s="9">
        <v>118579.0</v>
      </c>
      <c r="C279" s="9" t="s">
        <v>17</v>
      </c>
      <c r="D279" s="9">
        <v>12.0</v>
      </c>
      <c r="E279" s="11"/>
    </row>
    <row r="280" ht="15.75" customHeight="1">
      <c r="A280" s="10">
        <v>46372.0</v>
      </c>
      <c r="B280" s="9">
        <v>441205.0</v>
      </c>
      <c r="C280" s="9" t="s">
        <v>17</v>
      </c>
      <c r="D280" s="9">
        <v>13.0</v>
      </c>
      <c r="E280" s="11"/>
    </row>
    <row r="281" ht="15.75" customHeight="1">
      <c r="A281" s="10">
        <v>46372.0</v>
      </c>
      <c r="B281" s="9">
        <v>324303.0</v>
      </c>
      <c r="C281" s="9" t="s">
        <v>17</v>
      </c>
      <c r="D281" s="9">
        <v>13.0</v>
      </c>
      <c r="E281" s="11"/>
    </row>
    <row r="282" ht="15.75" customHeight="1">
      <c r="A282" s="10">
        <v>46372.0</v>
      </c>
      <c r="B282" s="9">
        <v>412710.0</v>
      </c>
      <c r="C282" s="9" t="s">
        <v>17</v>
      </c>
      <c r="D282" s="9">
        <v>14.0</v>
      </c>
      <c r="E282" s="11"/>
    </row>
    <row r="283" ht="15.75" customHeight="1">
      <c r="A283" s="10">
        <v>46372.0</v>
      </c>
      <c r="B283" s="9">
        <v>179064.0</v>
      </c>
      <c r="C283" s="9" t="s">
        <v>17</v>
      </c>
      <c r="D283" s="9">
        <v>14.0</v>
      </c>
      <c r="E283" s="11"/>
    </row>
    <row r="284" ht="15.75" customHeight="1">
      <c r="A284" s="10">
        <v>46372.0</v>
      </c>
      <c r="B284" s="9">
        <v>221218.0</v>
      </c>
      <c r="C284" s="9" t="s">
        <v>17</v>
      </c>
      <c r="D284" s="9">
        <v>5.0</v>
      </c>
      <c r="E284" s="11"/>
    </row>
    <row r="285" ht="15.75" customHeight="1">
      <c r="A285" s="10">
        <v>46372.0</v>
      </c>
      <c r="B285" s="9">
        <v>379127.0</v>
      </c>
      <c r="C285" s="9" t="s">
        <v>17</v>
      </c>
      <c r="D285" s="9">
        <v>14.0</v>
      </c>
      <c r="E285" s="11"/>
    </row>
    <row r="286" ht="15.75" customHeight="1">
      <c r="A286" s="10">
        <v>46372.0</v>
      </c>
      <c r="B286" s="9">
        <v>433708.0</v>
      </c>
      <c r="C286" s="9" t="s">
        <v>17</v>
      </c>
      <c r="D286" s="9">
        <v>5.0</v>
      </c>
      <c r="E286" s="11"/>
    </row>
    <row r="287" ht="15.75" customHeight="1">
      <c r="A287" s="10">
        <v>46372.0</v>
      </c>
      <c r="B287" s="9">
        <v>410163.0</v>
      </c>
      <c r="C287" s="9" t="s">
        <v>17</v>
      </c>
      <c r="D287" s="9">
        <v>12.0</v>
      </c>
      <c r="E287" s="11"/>
    </row>
    <row r="288" ht="15.75" customHeight="1">
      <c r="A288" s="10">
        <v>46372.0</v>
      </c>
      <c r="B288" s="9">
        <v>389264.0</v>
      </c>
      <c r="C288" s="9" t="s">
        <v>17</v>
      </c>
      <c r="D288" s="9">
        <v>8.0</v>
      </c>
      <c r="E288" s="11"/>
    </row>
    <row r="289" ht="15.75" customHeight="1">
      <c r="A289" s="10">
        <v>46372.0</v>
      </c>
      <c r="B289" s="9">
        <v>232744.0</v>
      </c>
      <c r="C289" s="9" t="s">
        <v>17</v>
      </c>
      <c r="D289" s="9">
        <v>10.0</v>
      </c>
      <c r="E289" s="11"/>
    </row>
    <row r="290" ht="15.75" customHeight="1">
      <c r="A290" s="10">
        <v>46372.0</v>
      </c>
      <c r="B290" s="9">
        <v>498474.0</v>
      </c>
      <c r="C290" s="9" t="s">
        <v>17</v>
      </c>
      <c r="D290" s="9">
        <v>13.0</v>
      </c>
      <c r="E290" s="11"/>
    </row>
    <row r="291" ht="15.75" customHeight="1">
      <c r="A291" s="10">
        <v>46372.0</v>
      </c>
      <c r="B291" s="9">
        <v>305365.0</v>
      </c>
      <c r="C291" s="9" t="s">
        <v>17</v>
      </c>
      <c r="D291" s="9">
        <v>13.0</v>
      </c>
      <c r="E291" s="11"/>
    </row>
    <row r="292" ht="15.75" customHeight="1">
      <c r="A292" s="10">
        <v>46372.0</v>
      </c>
      <c r="B292" s="9">
        <v>385956.0</v>
      </c>
      <c r="C292" s="9" t="s">
        <v>17</v>
      </c>
      <c r="D292" s="9">
        <v>14.0</v>
      </c>
      <c r="E292" s="11"/>
    </row>
    <row r="293" ht="15.75" customHeight="1">
      <c r="A293" s="10">
        <v>46372.0</v>
      </c>
      <c r="B293" s="9">
        <v>70015.0</v>
      </c>
      <c r="C293" s="9" t="s">
        <v>17</v>
      </c>
      <c r="D293" s="9">
        <v>5.0</v>
      </c>
      <c r="E293" s="11"/>
    </row>
    <row r="294" ht="15.75" customHeight="1">
      <c r="A294" s="10">
        <v>46372.0</v>
      </c>
      <c r="B294" s="9">
        <v>491148.0</v>
      </c>
      <c r="C294" s="9" t="s">
        <v>17</v>
      </c>
      <c r="D294" s="9">
        <v>15.0</v>
      </c>
      <c r="E294" s="11"/>
    </row>
    <row r="295" ht="15.75" customHeight="1">
      <c r="A295" s="10">
        <v>46372.0</v>
      </c>
      <c r="B295" s="9">
        <v>475758.0</v>
      </c>
      <c r="C295" s="9" t="s">
        <v>17</v>
      </c>
      <c r="D295" s="9">
        <v>5.0</v>
      </c>
      <c r="E295" s="11"/>
    </row>
    <row r="296" ht="15.75" customHeight="1">
      <c r="A296" s="10">
        <v>46372.0</v>
      </c>
      <c r="B296" s="9">
        <v>287148.0</v>
      </c>
      <c r="C296" s="9" t="s">
        <v>17</v>
      </c>
      <c r="D296" s="9">
        <v>13.0</v>
      </c>
      <c r="E296" s="11"/>
    </row>
    <row r="297" ht="15.75" customHeight="1">
      <c r="A297" s="10">
        <v>46372.0</v>
      </c>
      <c r="B297" s="9">
        <v>378688.0</v>
      </c>
      <c r="C297" s="9" t="s">
        <v>17</v>
      </c>
      <c r="D297" s="9">
        <v>14.0</v>
      </c>
      <c r="E297" s="11"/>
    </row>
    <row r="298" ht="15.75" customHeight="1">
      <c r="A298" s="10">
        <v>46372.0</v>
      </c>
      <c r="B298" s="9">
        <v>359414.0</v>
      </c>
      <c r="C298" s="9" t="s">
        <v>17</v>
      </c>
      <c r="D298" s="9">
        <v>15.0</v>
      </c>
      <c r="E298" s="11"/>
    </row>
    <row r="299" ht="15.75" customHeight="1">
      <c r="A299" s="10">
        <v>46372.0</v>
      </c>
      <c r="B299" s="9">
        <v>14135.0</v>
      </c>
      <c r="C299" s="9" t="s">
        <v>17</v>
      </c>
      <c r="D299" s="9">
        <v>5.0</v>
      </c>
      <c r="E299" s="11"/>
    </row>
    <row r="300" ht="15.75" customHeight="1">
      <c r="A300" s="10">
        <v>46372.0</v>
      </c>
      <c r="B300" s="9">
        <v>416424.0</v>
      </c>
      <c r="C300" s="9" t="s">
        <v>17</v>
      </c>
      <c r="D300" s="9">
        <v>13.0</v>
      </c>
      <c r="E300" s="11"/>
    </row>
    <row r="301" ht="15.75" customHeight="1">
      <c r="A301" s="10">
        <v>46372.0</v>
      </c>
      <c r="B301" s="9">
        <v>49839.0</v>
      </c>
      <c r="C301" s="9" t="s">
        <v>17</v>
      </c>
      <c r="D301" s="9">
        <v>12.0</v>
      </c>
      <c r="E301" s="11"/>
    </row>
    <row r="302" ht="15.75" customHeight="1">
      <c r="A302" s="10">
        <v>46371.0</v>
      </c>
      <c r="B302" s="9">
        <v>89394.0</v>
      </c>
      <c r="C302" s="9" t="s">
        <v>17</v>
      </c>
      <c r="D302" s="9">
        <v>11.0</v>
      </c>
      <c r="E302" s="11"/>
    </row>
    <row r="303" ht="15.75" customHeight="1">
      <c r="A303" s="10">
        <v>46371.0</v>
      </c>
      <c r="B303" s="9">
        <v>469308.0</v>
      </c>
      <c r="C303" s="9" t="s">
        <v>17</v>
      </c>
      <c r="D303" s="9">
        <v>13.0</v>
      </c>
      <c r="E303" s="11"/>
    </row>
    <row r="304" ht="15.75" customHeight="1">
      <c r="A304" s="10">
        <v>46371.0</v>
      </c>
      <c r="B304" s="9">
        <v>141660.0</v>
      </c>
      <c r="C304" s="9" t="s">
        <v>17</v>
      </c>
      <c r="D304" s="9">
        <v>5.0</v>
      </c>
      <c r="E304" s="11"/>
    </row>
    <row r="305" ht="15.75" customHeight="1">
      <c r="A305" s="10">
        <v>46371.0</v>
      </c>
      <c r="B305" s="9">
        <v>18987.0</v>
      </c>
      <c r="C305" s="9" t="s">
        <v>17</v>
      </c>
      <c r="D305" s="9">
        <v>9.0</v>
      </c>
      <c r="E305" s="11"/>
    </row>
    <row r="306" ht="15.75" customHeight="1">
      <c r="A306" s="10">
        <v>46371.0</v>
      </c>
      <c r="B306" s="9">
        <v>354460.0</v>
      </c>
      <c r="C306" s="9" t="s">
        <v>17</v>
      </c>
      <c r="D306" s="9">
        <v>8.0</v>
      </c>
      <c r="E306" s="11"/>
    </row>
    <row r="307" ht="15.75" customHeight="1">
      <c r="A307" s="10">
        <v>46371.0</v>
      </c>
      <c r="B307" s="9">
        <v>193618.0</v>
      </c>
      <c r="C307" s="9" t="s">
        <v>17</v>
      </c>
      <c r="D307" s="9">
        <v>10.0</v>
      </c>
      <c r="E307" s="11"/>
    </row>
    <row r="308" ht="15.75" customHeight="1">
      <c r="A308" s="10">
        <v>46371.0</v>
      </c>
      <c r="B308" s="9">
        <v>131313.0</v>
      </c>
      <c r="C308" s="9" t="s">
        <v>17</v>
      </c>
      <c r="D308" s="9">
        <v>12.0</v>
      </c>
      <c r="E308" s="11"/>
    </row>
    <row r="309" ht="15.75" customHeight="1">
      <c r="A309" s="10">
        <v>46371.0</v>
      </c>
      <c r="B309" s="9">
        <v>402896.0</v>
      </c>
      <c r="C309" s="9" t="s">
        <v>17</v>
      </c>
      <c r="D309" s="9">
        <v>13.0</v>
      </c>
      <c r="E309" s="11"/>
    </row>
    <row r="310" ht="15.75" customHeight="1">
      <c r="A310" s="10">
        <v>46371.0</v>
      </c>
      <c r="B310" s="9">
        <v>49950.0</v>
      </c>
      <c r="C310" s="9" t="s">
        <v>17</v>
      </c>
      <c r="D310" s="9">
        <v>9.0</v>
      </c>
      <c r="E310" s="11"/>
    </row>
    <row r="311" ht="15.75" customHeight="1">
      <c r="A311" s="10">
        <v>46371.0</v>
      </c>
      <c r="B311" s="9">
        <v>492094.0</v>
      </c>
      <c r="C311" s="9" t="s">
        <v>17</v>
      </c>
      <c r="D311" s="9">
        <v>15.0</v>
      </c>
      <c r="E311" s="11"/>
    </row>
    <row r="312" ht="15.75" customHeight="1">
      <c r="A312" s="10">
        <v>46371.0</v>
      </c>
      <c r="B312" s="9">
        <v>418163.0</v>
      </c>
      <c r="C312" s="9" t="s">
        <v>17</v>
      </c>
      <c r="D312" s="9">
        <v>13.0</v>
      </c>
      <c r="E312" s="11"/>
    </row>
    <row r="313" ht="15.75" customHeight="1">
      <c r="A313" s="10">
        <v>46371.0</v>
      </c>
      <c r="B313" s="9">
        <v>406477.0</v>
      </c>
      <c r="C313" s="9" t="s">
        <v>17</v>
      </c>
      <c r="D313" s="9">
        <v>14.0</v>
      </c>
      <c r="E313" s="11"/>
    </row>
    <row r="314" ht="15.75" customHeight="1">
      <c r="A314" s="10">
        <v>46371.0</v>
      </c>
      <c r="B314" s="9">
        <v>117946.0</v>
      </c>
      <c r="C314" s="9" t="s">
        <v>17</v>
      </c>
      <c r="D314" s="9">
        <v>14.0</v>
      </c>
      <c r="E314" s="11"/>
    </row>
    <row r="315" ht="15.75" customHeight="1">
      <c r="A315" s="10">
        <v>46371.0</v>
      </c>
      <c r="B315" s="9">
        <v>117373.0</v>
      </c>
      <c r="C315" s="9" t="s">
        <v>17</v>
      </c>
      <c r="D315" s="9">
        <v>11.0</v>
      </c>
      <c r="E315" s="11"/>
    </row>
    <row r="316" ht="15.75" customHeight="1">
      <c r="A316" s="10">
        <v>46371.0</v>
      </c>
      <c r="B316" s="9">
        <v>63066.0</v>
      </c>
      <c r="C316" s="9" t="s">
        <v>17</v>
      </c>
      <c r="D316" s="9">
        <v>14.0</v>
      </c>
      <c r="E316" s="11"/>
    </row>
    <row r="317" ht="15.75" customHeight="1">
      <c r="A317" s="10">
        <v>46371.0</v>
      </c>
      <c r="B317" s="9">
        <v>248742.0</v>
      </c>
      <c r="C317" s="9" t="s">
        <v>17</v>
      </c>
      <c r="D317" s="9">
        <v>14.0</v>
      </c>
      <c r="E317" s="11"/>
    </row>
    <row r="318" ht="15.75" customHeight="1">
      <c r="A318" s="10">
        <v>46371.0</v>
      </c>
      <c r="B318" s="9">
        <v>136266.0</v>
      </c>
      <c r="C318" s="9" t="s">
        <v>17</v>
      </c>
      <c r="D318" s="9">
        <v>5.0</v>
      </c>
      <c r="E318" s="11"/>
    </row>
    <row r="319" ht="15.75" customHeight="1">
      <c r="A319" s="10">
        <v>46371.0</v>
      </c>
      <c r="B319" s="9">
        <v>190559.0</v>
      </c>
      <c r="C319" s="9" t="s">
        <v>17</v>
      </c>
      <c r="D319" s="9">
        <v>8.0</v>
      </c>
      <c r="E319" s="11"/>
    </row>
    <row r="320" ht="15.75" customHeight="1">
      <c r="A320" s="10">
        <v>46371.0</v>
      </c>
      <c r="B320" s="9">
        <v>398965.0</v>
      </c>
      <c r="C320" s="9" t="s">
        <v>17</v>
      </c>
      <c r="D320" s="9">
        <v>7.0</v>
      </c>
      <c r="E320" s="11"/>
    </row>
    <row r="321" ht="15.75" customHeight="1">
      <c r="A321" s="10">
        <v>46371.0</v>
      </c>
      <c r="B321" s="9">
        <v>226745.0</v>
      </c>
      <c r="C321" s="9" t="s">
        <v>17</v>
      </c>
      <c r="D321" s="9">
        <v>12.0</v>
      </c>
      <c r="E321" s="11"/>
    </row>
    <row r="322" ht="15.75" customHeight="1">
      <c r="A322" s="10">
        <v>46371.0</v>
      </c>
      <c r="B322" s="9">
        <v>353705.0</v>
      </c>
      <c r="C322" s="9" t="s">
        <v>17</v>
      </c>
      <c r="D322" s="9">
        <v>14.0</v>
      </c>
      <c r="E322" s="11"/>
    </row>
    <row r="323" ht="15.75" customHeight="1">
      <c r="A323" s="10">
        <v>46371.0</v>
      </c>
      <c r="B323" s="9">
        <v>204509.0</v>
      </c>
      <c r="C323" s="9" t="s">
        <v>17</v>
      </c>
      <c r="D323" s="9">
        <v>14.0</v>
      </c>
      <c r="E323" s="11"/>
    </row>
    <row r="324" ht="15.75" customHeight="1">
      <c r="A324" s="10">
        <v>46371.0</v>
      </c>
      <c r="B324" s="9">
        <v>115840.0</v>
      </c>
      <c r="C324" s="9" t="s">
        <v>17</v>
      </c>
      <c r="D324" s="9">
        <v>5.0</v>
      </c>
      <c r="E324" s="11"/>
    </row>
    <row r="325" ht="15.75" customHeight="1">
      <c r="A325" s="10">
        <v>46371.0</v>
      </c>
      <c r="B325" s="9">
        <v>171656.0</v>
      </c>
      <c r="C325" s="9" t="s">
        <v>17</v>
      </c>
      <c r="D325" s="9">
        <v>12.0</v>
      </c>
      <c r="E325" s="11"/>
    </row>
    <row r="326" ht="15.75" customHeight="1">
      <c r="A326" s="10">
        <v>46371.0</v>
      </c>
      <c r="B326" s="9">
        <v>179112.0</v>
      </c>
      <c r="C326" s="9" t="s">
        <v>17</v>
      </c>
      <c r="D326" s="9">
        <v>9.0</v>
      </c>
      <c r="E326" s="11"/>
    </row>
    <row r="327" ht="15.75" customHeight="1">
      <c r="A327" s="10">
        <v>46371.0</v>
      </c>
      <c r="B327" s="9">
        <v>62703.0</v>
      </c>
      <c r="C327" s="9" t="s">
        <v>17</v>
      </c>
      <c r="D327" s="9">
        <v>14.0</v>
      </c>
      <c r="E327" s="11"/>
    </row>
    <row r="328" ht="15.75" customHeight="1">
      <c r="A328" s="10">
        <v>46371.0</v>
      </c>
      <c r="B328" s="9">
        <v>230636.0</v>
      </c>
      <c r="C328" s="9" t="s">
        <v>17</v>
      </c>
      <c r="D328" s="9">
        <v>15.0</v>
      </c>
      <c r="E328" s="11"/>
    </row>
    <row r="329" ht="15.75" customHeight="1">
      <c r="A329" s="10">
        <v>46371.0</v>
      </c>
      <c r="B329" s="9">
        <v>411699.0</v>
      </c>
      <c r="C329" s="9" t="s">
        <v>17</v>
      </c>
      <c r="D329" s="9">
        <v>11.0</v>
      </c>
      <c r="E329" s="11"/>
    </row>
    <row r="330" ht="15.75" customHeight="1">
      <c r="A330" s="10">
        <v>46371.0</v>
      </c>
      <c r="B330" s="9">
        <v>325411.0</v>
      </c>
      <c r="C330" s="9" t="s">
        <v>17</v>
      </c>
      <c r="D330" s="9">
        <v>9.0</v>
      </c>
      <c r="E330" s="11"/>
    </row>
    <row r="331" ht="15.75" customHeight="1">
      <c r="A331" s="10">
        <v>46371.0</v>
      </c>
      <c r="B331" s="9">
        <v>333812.0</v>
      </c>
      <c r="C331" s="9" t="s">
        <v>17</v>
      </c>
      <c r="D331" s="9">
        <v>12.0</v>
      </c>
      <c r="E331" s="11"/>
    </row>
    <row r="332" ht="15.75" customHeight="1">
      <c r="A332" s="10">
        <v>46371.0</v>
      </c>
      <c r="B332" s="9">
        <v>22240.0</v>
      </c>
      <c r="C332" s="9" t="s">
        <v>17</v>
      </c>
      <c r="D332" s="9">
        <v>12.0</v>
      </c>
      <c r="E332" s="11"/>
    </row>
    <row r="333" ht="15.75" customHeight="1">
      <c r="A333" s="10">
        <v>46371.0</v>
      </c>
      <c r="B333" s="9">
        <v>292529.0</v>
      </c>
      <c r="C333" s="9" t="s">
        <v>17</v>
      </c>
      <c r="D333" s="9">
        <v>15.0</v>
      </c>
      <c r="E333" s="11"/>
    </row>
    <row r="334" ht="15.75" customHeight="1">
      <c r="A334" s="10">
        <v>46371.0</v>
      </c>
      <c r="B334" s="9">
        <v>290890.0</v>
      </c>
      <c r="C334" s="9" t="s">
        <v>17</v>
      </c>
      <c r="D334" s="9">
        <v>9.0</v>
      </c>
      <c r="E334" s="11"/>
    </row>
    <row r="335" ht="15.75" customHeight="1">
      <c r="A335" s="10">
        <v>46371.0</v>
      </c>
      <c r="B335" s="9">
        <v>279335.0</v>
      </c>
      <c r="C335" s="9" t="s">
        <v>17</v>
      </c>
      <c r="D335" s="9">
        <v>13.0</v>
      </c>
      <c r="E335" s="11"/>
    </row>
    <row r="336" ht="15.75" customHeight="1">
      <c r="A336" s="10">
        <v>46371.0</v>
      </c>
      <c r="B336" s="9">
        <v>460560.0</v>
      </c>
      <c r="C336" s="9" t="s">
        <v>17</v>
      </c>
      <c r="D336" s="9">
        <v>11.0</v>
      </c>
      <c r="E336" s="11"/>
    </row>
    <row r="337" ht="15.75" customHeight="1">
      <c r="A337" s="10">
        <v>46371.0</v>
      </c>
      <c r="B337" s="9">
        <v>446823.0</v>
      </c>
      <c r="C337" s="9" t="s">
        <v>17</v>
      </c>
      <c r="D337" s="9">
        <v>13.0</v>
      </c>
      <c r="E337" s="11"/>
    </row>
    <row r="338" ht="15.75" customHeight="1">
      <c r="A338" s="10">
        <v>46371.0</v>
      </c>
      <c r="B338" s="9">
        <v>309163.0</v>
      </c>
      <c r="C338" s="9" t="s">
        <v>17</v>
      </c>
      <c r="D338" s="9">
        <v>15.0</v>
      </c>
      <c r="E338" s="11"/>
    </row>
    <row r="339" ht="15.75" customHeight="1">
      <c r="A339" s="10">
        <v>46371.0</v>
      </c>
      <c r="B339" s="9">
        <v>359315.0</v>
      </c>
      <c r="C339" s="9" t="s">
        <v>17</v>
      </c>
      <c r="D339" s="9">
        <v>12.0</v>
      </c>
      <c r="E339" s="11"/>
    </row>
    <row r="340" ht="15.75" customHeight="1">
      <c r="A340" s="10">
        <v>46370.0</v>
      </c>
      <c r="B340" s="9">
        <v>360422.0</v>
      </c>
      <c r="C340" s="9" t="s">
        <v>17</v>
      </c>
      <c r="D340" s="9">
        <v>13.0</v>
      </c>
      <c r="E340" s="11"/>
    </row>
    <row r="341" ht="15.75" customHeight="1">
      <c r="A341" s="10">
        <v>46370.0</v>
      </c>
      <c r="B341" s="9">
        <v>171342.0</v>
      </c>
      <c r="C341" s="9" t="s">
        <v>17</v>
      </c>
      <c r="D341" s="9">
        <v>13.0</v>
      </c>
      <c r="E341" s="11"/>
    </row>
    <row r="342" ht="15.75" customHeight="1">
      <c r="A342" s="10">
        <v>46370.0</v>
      </c>
      <c r="B342" s="9">
        <v>186110.0</v>
      </c>
      <c r="C342" s="9" t="s">
        <v>17</v>
      </c>
      <c r="D342" s="9">
        <v>9.0</v>
      </c>
      <c r="E342" s="11"/>
    </row>
    <row r="343" ht="15.75" customHeight="1">
      <c r="A343" s="10">
        <v>46370.0</v>
      </c>
      <c r="B343" s="9">
        <v>298969.0</v>
      </c>
      <c r="C343" s="9" t="s">
        <v>17</v>
      </c>
      <c r="D343" s="9">
        <v>12.0</v>
      </c>
      <c r="E343" s="11"/>
    </row>
    <row r="344" ht="15.75" customHeight="1">
      <c r="A344" s="10">
        <v>46370.0</v>
      </c>
      <c r="B344" s="9">
        <v>335610.0</v>
      </c>
      <c r="C344" s="9" t="s">
        <v>17</v>
      </c>
      <c r="D344" s="9">
        <v>6.0</v>
      </c>
      <c r="E344" s="11"/>
    </row>
    <row r="345" ht="15.75" customHeight="1">
      <c r="A345" s="10">
        <v>46370.0</v>
      </c>
      <c r="B345" s="9">
        <v>261541.0</v>
      </c>
      <c r="C345" s="9" t="s">
        <v>17</v>
      </c>
      <c r="D345" s="9">
        <v>5.0</v>
      </c>
      <c r="E345" s="11"/>
    </row>
    <row r="346" ht="15.75" customHeight="1">
      <c r="A346" s="10">
        <v>46370.0</v>
      </c>
      <c r="B346" s="9">
        <v>266782.0</v>
      </c>
      <c r="C346" s="9" t="s">
        <v>17</v>
      </c>
      <c r="D346" s="9">
        <v>9.0</v>
      </c>
      <c r="E346" s="11"/>
    </row>
    <row r="347" ht="15.75" customHeight="1">
      <c r="A347" s="10">
        <v>46370.0</v>
      </c>
      <c r="B347" s="9">
        <v>287353.0</v>
      </c>
      <c r="C347" s="9" t="s">
        <v>17</v>
      </c>
      <c r="D347" s="9">
        <v>5.0</v>
      </c>
      <c r="E347" s="11"/>
    </row>
    <row r="348" ht="15.75" customHeight="1">
      <c r="A348" s="10">
        <v>46370.0</v>
      </c>
      <c r="B348" s="9">
        <v>75667.0</v>
      </c>
      <c r="C348" s="9" t="s">
        <v>17</v>
      </c>
      <c r="D348" s="9">
        <v>8.0</v>
      </c>
      <c r="E348" s="11"/>
    </row>
    <row r="349" ht="15.75" customHeight="1">
      <c r="A349" s="10">
        <v>46370.0</v>
      </c>
      <c r="B349" s="9">
        <v>480904.0</v>
      </c>
      <c r="C349" s="9" t="s">
        <v>17</v>
      </c>
      <c r="D349" s="9">
        <v>12.0</v>
      </c>
      <c r="E349" s="11"/>
    </row>
    <row r="350" ht="15.75" customHeight="1">
      <c r="A350" s="10">
        <v>46370.0</v>
      </c>
      <c r="B350" s="9">
        <v>197757.0</v>
      </c>
      <c r="C350" s="9" t="s">
        <v>17</v>
      </c>
      <c r="D350" s="9">
        <v>15.0</v>
      </c>
      <c r="E350" s="11"/>
    </row>
    <row r="351" ht="15.75" customHeight="1">
      <c r="A351" s="10">
        <v>46370.0</v>
      </c>
      <c r="B351" s="9">
        <v>227664.0</v>
      </c>
      <c r="C351" s="9" t="s">
        <v>17</v>
      </c>
      <c r="D351" s="9">
        <v>6.0</v>
      </c>
      <c r="E351" s="11"/>
    </row>
    <row r="352" ht="15.75" customHeight="1">
      <c r="A352" s="10">
        <v>46370.0</v>
      </c>
      <c r="B352" s="9">
        <v>178281.0</v>
      </c>
      <c r="C352" s="9" t="s">
        <v>17</v>
      </c>
      <c r="D352" s="9">
        <v>12.0</v>
      </c>
      <c r="E352" s="11"/>
    </row>
    <row r="353" ht="15.75" customHeight="1">
      <c r="A353" s="10">
        <v>46370.0</v>
      </c>
      <c r="B353" s="9">
        <v>354622.0</v>
      </c>
      <c r="C353" s="9" t="s">
        <v>17</v>
      </c>
      <c r="D353" s="9">
        <v>12.0</v>
      </c>
      <c r="E353" s="11"/>
    </row>
    <row r="354" ht="15.75" customHeight="1">
      <c r="A354" s="10">
        <v>46370.0</v>
      </c>
      <c r="B354" s="9">
        <v>330802.0</v>
      </c>
      <c r="C354" s="9" t="s">
        <v>17</v>
      </c>
      <c r="D354" s="9">
        <v>13.0</v>
      </c>
      <c r="E354" s="11"/>
    </row>
    <row r="355" ht="15.75" customHeight="1">
      <c r="A355" s="10">
        <v>46370.0</v>
      </c>
      <c r="B355" s="9">
        <v>147629.0</v>
      </c>
      <c r="C355" s="9" t="s">
        <v>17</v>
      </c>
      <c r="D355" s="9">
        <v>13.0</v>
      </c>
      <c r="E355" s="11"/>
    </row>
    <row r="356" ht="15.75" customHeight="1">
      <c r="A356" s="10">
        <v>46370.0</v>
      </c>
      <c r="B356" s="9">
        <v>293040.0</v>
      </c>
      <c r="C356" s="9" t="s">
        <v>17</v>
      </c>
      <c r="D356" s="9">
        <v>15.0</v>
      </c>
      <c r="E356" s="11"/>
    </row>
    <row r="357" ht="15.75" customHeight="1">
      <c r="A357" s="10">
        <v>46370.0</v>
      </c>
      <c r="B357" s="9">
        <v>145005.0</v>
      </c>
      <c r="C357" s="9" t="s">
        <v>17</v>
      </c>
      <c r="D357" s="9">
        <v>11.0</v>
      </c>
      <c r="E357" s="11"/>
    </row>
    <row r="358" ht="15.75" customHeight="1">
      <c r="A358" s="10">
        <v>46370.0</v>
      </c>
      <c r="B358" s="9">
        <v>331763.0</v>
      </c>
      <c r="C358" s="9" t="s">
        <v>17</v>
      </c>
      <c r="D358" s="9">
        <v>15.0</v>
      </c>
      <c r="E358" s="11"/>
    </row>
    <row r="359" ht="15.75" customHeight="1">
      <c r="A359" s="10">
        <v>46370.0</v>
      </c>
      <c r="B359" s="9">
        <v>97589.0</v>
      </c>
      <c r="C359" s="9" t="s">
        <v>17</v>
      </c>
      <c r="D359" s="9">
        <v>5.0</v>
      </c>
      <c r="E359" s="11"/>
    </row>
    <row r="360" ht="15.75" customHeight="1">
      <c r="A360" s="10">
        <v>46370.0</v>
      </c>
      <c r="B360" s="9">
        <v>48138.0</v>
      </c>
      <c r="C360" s="9" t="s">
        <v>17</v>
      </c>
      <c r="D360" s="9">
        <v>13.0</v>
      </c>
      <c r="E360" s="11"/>
    </row>
    <row r="361" ht="15.75" customHeight="1">
      <c r="A361" s="10">
        <v>46370.0</v>
      </c>
      <c r="B361" s="9">
        <v>279002.0</v>
      </c>
      <c r="C361" s="9" t="s">
        <v>17</v>
      </c>
      <c r="D361" s="9">
        <v>14.0</v>
      </c>
      <c r="E361" s="11"/>
    </row>
    <row r="362" ht="15.75" customHeight="1">
      <c r="A362" s="10">
        <v>46370.0</v>
      </c>
      <c r="B362" s="9">
        <v>484618.0</v>
      </c>
      <c r="C362" s="9" t="s">
        <v>17</v>
      </c>
      <c r="D362" s="9">
        <v>12.0</v>
      </c>
      <c r="E362" s="11"/>
    </row>
    <row r="363" ht="15.75" customHeight="1">
      <c r="A363" s="10">
        <v>46370.0</v>
      </c>
      <c r="B363" s="9">
        <v>203345.0</v>
      </c>
      <c r="C363" s="9" t="s">
        <v>17</v>
      </c>
      <c r="D363" s="9">
        <v>14.0</v>
      </c>
      <c r="E363" s="11"/>
    </row>
    <row r="364" ht="15.75" customHeight="1">
      <c r="A364" s="10">
        <v>46370.0</v>
      </c>
      <c r="B364" s="9">
        <v>320215.0</v>
      </c>
      <c r="C364" s="9" t="s">
        <v>17</v>
      </c>
      <c r="D364" s="9">
        <v>14.0</v>
      </c>
      <c r="E364" s="11"/>
    </row>
    <row r="365" ht="15.75" customHeight="1">
      <c r="A365" s="10">
        <v>46370.0</v>
      </c>
      <c r="B365" s="9">
        <v>396662.0</v>
      </c>
      <c r="C365" s="9" t="s">
        <v>17</v>
      </c>
      <c r="D365" s="9">
        <v>14.0</v>
      </c>
      <c r="E365" s="11"/>
    </row>
    <row r="366" ht="15.75" customHeight="1">
      <c r="A366" s="10">
        <v>46370.0</v>
      </c>
      <c r="B366" s="9">
        <v>194335.0</v>
      </c>
      <c r="C366" s="9" t="s">
        <v>17</v>
      </c>
      <c r="D366" s="9">
        <v>14.0</v>
      </c>
      <c r="E366" s="11"/>
    </row>
    <row r="367" ht="15.75" customHeight="1">
      <c r="A367" s="10">
        <v>46370.0</v>
      </c>
      <c r="B367" s="9">
        <v>220600.0</v>
      </c>
      <c r="C367" s="9" t="s">
        <v>17</v>
      </c>
      <c r="D367" s="9">
        <v>13.0</v>
      </c>
      <c r="E367" s="11"/>
    </row>
    <row r="368" ht="15.75" customHeight="1">
      <c r="A368" s="10">
        <v>46370.0</v>
      </c>
      <c r="B368" s="9">
        <v>248926.0</v>
      </c>
      <c r="C368" s="9" t="s">
        <v>17</v>
      </c>
      <c r="D368" s="9">
        <v>12.0</v>
      </c>
      <c r="E368" s="11"/>
    </row>
    <row r="369" ht="15.75" customHeight="1">
      <c r="A369" s="10">
        <v>46370.0</v>
      </c>
      <c r="B369" s="9">
        <v>142977.0</v>
      </c>
      <c r="C369" s="9" t="s">
        <v>17</v>
      </c>
      <c r="D369" s="9">
        <v>5.0</v>
      </c>
      <c r="E369" s="11"/>
    </row>
    <row r="370" ht="15.75" customHeight="1">
      <c r="A370" s="10">
        <v>46369.0</v>
      </c>
      <c r="B370" s="9">
        <v>373788.0</v>
      </c>
      <c r="C370" s="9" t="s">
        <v>17</v>
      </c>
      <c r="D370" s="9">
        <v>13.0</v>
      </c>
      <c r="E370" s="11"/>
    </row>
    <row r="371" ht="15.75" customHeight="1">
      <c r="A371" s="10">
        <v>46369.0</v>
      </c>
      <c r="B371" s="9">
        <v>307930.0</v>
      </c>
      <c r="C371" s="9" t="s">
        <v>17</v>
      </c>
      <c r="D371" s="9">
        <v>8.0</v>
      </c>
      <c r="E371" s="11"/>
    </row>
    <row r="372" ht="15.75" customHeight="1">
      <c r="A372" s="10">
        <v>46369.0</v>
      </c>
      <c r="B372" s="9">
        <v>282079.0</v>
      </c>
      <c r="C372" s="9" t="s">
        <v>17</v>
      </c>
      <c r="D372" s="9">
        <v>9.0</v>
      </c>
      <c r="E372" s="11"/>
    </row>
    <row r="373" ht="15.75" customHeight="1">
      <c r="A373" s="10">
        <v>46369.0</v>
      </c>
      <c r="B373" s="9">
        <v>384596.0</v>
      </c>
      <c r="C373" s="9" t="s">
        <v>17</v>
      </c>
      <c r="D373" s="9">
        <v>15.0</v>
      </c>
      <c r="E373" s="11"/>
    </row>
    <row r="374" ht="15.75" customHeight="1">
      <c r="A374" s="10">
        <v>46369.0</v>
      </c>
      <c r="B374" s="9">
        <v>299344.0</v>
      </c>
      <c r="C374" s="9" t="s">
        <v>17</v>
      </c>
      <c r="D374" s="9">
        <v>15.0</v>
      </c>
      <c r="E374" s="11"/>
    </row>
    <row r="375" ht="15.75" customHeight="1">
      <c r="A375" s="10">
        <v>46369.0</v>
      </c>
      <c r="B375" s="9">
        <v>15621.0</v>
      </c>
      <c r="C375" s="9" t="s">
        <v>17</v>
      </c>
      <c r="D375" s="9">
        <v>15.0</v>
      </c>
      <c r="E375" s="11"/>
    </row>
    <row r="376" ht="15.75" hidden="1" customHeight="1">
      <c r="A376" s="10">
        <v>46369.0</v>
      </c>
      <c r="B376" s="9">
        <v>54195.0</v>
      </c>
      <c r="C376" s="9" t="s">
        <v>18</v>
      </c>
      <c r="D376" s="9">
        <v>12.0</v>
      </c>
      <c r="E376" s="11"/>
    </row>
    <row r="377" ht="15.75" customHeight="1">
      <c r="A377" s="10">
        <v>46369.0</v>
      </c>
      <c r="B377" s="9">
        <v>107153.0</v>
      </c>
      <c r="C377" s="9" t="s">
        <v>17</v>
      </c>
      <c r="D377" s="9">
        <v>14.0</v>
      </c>
      <c r="E377" s="11"/>
    </row>
    <row r="378" ht="15.75" customHeight="1">
      <c r="A378" s="10">
        <v>46369.0</v>
      </c>
      <c r="B378" s="9">
        <v>306946.0</v>
      </c>
      <c r="C378" s="9" t="s">
        <v>17</v>
      </c>
      <c r="D378" s="9">
        <v>11.0</v>
      </c>
      <c r="E378" s="11"/>
    </row>
    <row r="379" ht="15.75" customHeight="1">
      <c r="A379" s="10">
        <v>46369.0</v>
      </c>
      <c r="B379" s="9">
        <v>278397.0</v>
      </c>
      <c r="C379" s="9" t="s">
        <v>17</v>
      </c>
      <c r="D379" s="9">
        <v>13.0</v>
      </c>
      <c r="E379" s="11"/>
    </row>
    <row r="380" ht="15.75" customHeight="1">
      <c r="A380" s="10">
        <v>46369.0</v>
      </c>
      <c r="B380" s="9">
        <v>451224.0</v>
      </c>
      <c r="C380" s="9" t="s">
        <v>17</v>
      </c>
      <c r="D380" s="9">
        <v>8.0</v>
      </c>
      <c r="E380" s="11"/>
    </row>
    <row r="381" ht="15.75" customHeight="1">
      <c r="A381" s="10">
        <v>46369.0</v>
      </c>
      <c r="B381" s="9">
        <v>438637.0</v>
      </c>
      <c r="C381" s="9" t="s">
        <v>17</v>
      </c>
      <c r="D381" s="9">
        <v>15.0</v>
      </c>
      <c r="E381" s="11"/>
    </row>
    <row r="382" ht="15.75" customHeight="1">
      <c r="A382" s="10">
        <v>46369.0</v>
      </c>
      <c r="B382" s="9">
        <v>485514.0</v>
      </c>
      <c r="C382" s="9" t="s">
        <v>17</v>
      </c>
      <c r="D382" s="9">
        <v>11.0</v>
      </c>
      <c r="E382" s="11"/>
    </row>
    <row r="383" ht="15.75" customHeight="1">
      <c r="A383" s="10">
        <v>46369.0</v>
      </c>
      <c r="B383" s="9">
        <v>181124.0</v>
      </c>
      <c r="C383" s="9" t="s">
        <v>17</v>
      </c>
      <c r="D383" s="9">
        <v>12.0</v>
      </c>
      <c r="E383" s="11"/>
    </row>
    <row r="384" ht="15.75" customHeight="1">
      <c r="A384" s="10">
        <v>46369.0</v>
      </c>
      <c r="B384" s="9">
        <v>456801.0</v>
      </c>
      <c r="C384" s="9" t="s">
        <v>17</v>
      </c>
      <c r="D384" s="9">
        <v>15.0</v>
      </c>
      <c r="E384" s="11"/>
    </row>
    <row r="385" ht="15.75" customHeight="1">
      <c r="A385" s="10">
        <v>46368.0</v>
      </c>
      <c r="B385" s="9">
        <v>329083.0</v>
      </c>
      <c r="C385" s="9" t="s">
        <v>17</v>
      </c>
      <c r="D385" s="9">
        <v>12.0</v>
      </c>
      <c r="E385" s="11"/>
    </row>
    <row r="386" ht="15.75" customHeight="1">
      <c r="A386" s="10">
        <v>46368.0</v>
      </c>
      <c r="B386" s="9">
        <v>217320.0</v>
      </c>
      <c r="C386" s="9" t="s">
        <v>17</v>
      </c>
      <c r="D386" s="9">
        <v>5.0</v>
      </c>
      <c r="E386" s="11"/>
    </row>
    <row r="387" ht="15.75" customHeight="1">
      <c r="A387" s="10">
        <v>46368.0</v>
      </c>
      <c r="B387" s="9">
        <v>337885.0</v>
      </c>
      <c r="C387" s="9" t="s">
        <v>17</v>
      </c>
      <c r="D387" s="9">
        <v>7.0</v>
      </c>
      <c r="E387" s="11"/>
    </row>
    <row r="388" ht="15.75" customHeight="1">
      <c r="A388" s="10">
        <v>46368.0</v>
      </c>
      <c r="B388" s="9">
        <v>200909.0</v>
      </c>
      <c r="C388" s="9" t="s">
        <v>17</v>
      </c>
      <c r="D388" s="9">
        <v>15.0</v>
      </c>
      <c r="E388" s="11"/>
    </row>
    <row r="389" ht="15.75" customHeight="1">
      <c r="A389" s="10">
        <v>46368.0</v>
      </c>
      <c r="B389" s="9">
        <v>317197.0</v>
      </c>
      <c r="C389" s="9" t="s">
        <v>17</v>
      </c>
      <c r="D389" s="9">
        <v>15.0</v>
      </c>
      <c r="E389" s="11"/>
    </row>
    <row r="390" ht="15.75" customHeight="1">
      <c r="A390" s="10">
        <v>46368.0</v>
      </c>
      <c r="B390" s="9">
        <v>115627.0</v>
      </c>
      <c r="C390" s="9" t="s">
        <v>17</v>
      </c>
      <c r="D390" s="9">
        <v>14.0</v>
      </c>
      <c r="E390" s="11"/>
    </row>
    <row r="391" ht="15.75" customHeight="1">
      <c r="A391" s="10">
        <v>46368.0</v>
      </c>
      <c r="B391" s="9">
        <v>466486.0</v>
      </c>
      <c r="C391" s="9" t="s">
        <v>17</v>
      </c>
      <c r="D391" s="9">
        <v>13.0</v>
      </c>
      <c r="E391" s="11"/>
    </row>
    <row r="392" ht="15.75" customHeight="1">
      <c r="A392" s="10">
        <v>46368.0</v>
      </c>
      <c r="B392" s="9">
        <v>210112.0</v>
      </c>
      <c r="C392" s="9" t="s">
        <v>17</v>
      </c>
      <c r="D392" s="9">
        <v>15.0</v>
      </c>
      <c r="E392" s="11"/>
    </row>
    <row r="393" ht="15.75" customHeight="1">
      <c r="A393" s="10">
        <v>46368.0</v>
      </c>
      <c r="B393" s="9">
        <v>499996.0</v>
      </c>
      <c r="C393" s="9" t="s">
        <v>17</v>
      </c>
      <c r="D393" s="9">
        <v>13.0</v>
      </c>
      <c r="E393" s="11"/>
    </row>
    <row r="394" ht="15.75" customHeight="1">
      <c r="A394" s="10">
        <v>46368.0</v>
      </c>
      <c r="B394" s="9">
        <v>338313.0</v>
      </c>
      <c r="C394" s="9" t="s">
        <v>17</v>
      </c>
      <c r="D394" s="9">
        <v>5.0</v>
      </c>
      <c r="E394" s="11"/>
    </row>
    <row r="395" ht="15.75" customHeight="1">
      <c r="A395" s="10">
        <v>46368.0</v>
      </c>
      <c r="B395" s="9">
        <v>312410.0</v>
      </c>
      <c r="C395" s="9" t="s">
        <v>17</v>
      </c>
      <c r="D395" s="9">
        <v>10.0</v>
      </c>
      <c r="E395" s="11"/>
    </row>
    <row r="396" ht="15.75" customHeight="1">
      <c r="A396" s="10">
        <v>46368.0</v>
      </c>
      <c r="B396" s="9">
        <v>119611.0</v>
      </c>
      <c r="C396" s="9" t="s">
        <v>17</v>
      </c>
      <c r="D396" s="9">
        <v>14.0</v>
      </c>
      <c r="E396" s="11"/>
    </row>
    <row r="397" ht="15.75" customHeight="1">
      <c r="A397" s="10">
        <v>46368.0</v>
      </c>
      <c r="B397" s="9">
        <v>462485.0</v>
      </c>
      <c r="C397" s="9" t="s">
        <v>17</v>
      </c>
      <c r="D397" s="9">
        <v>14.0</v>
      </c>
      <c r="E397" s="11"/>
    </row>
    <row r="398" ht="15.75" customHeight="1">
      <c r="A398" s="10">
        <v>46368.0</v>
      </c>
      <c r="B398" s="9">
        <v>442485.0</v>
      </c>
      <c r="C398" s="9" t="s">
        <v>17</v>
      </c>
      <c r="D398" s="9">
        <v>15.0</v>
      </c>
      <c r="E398" s="11"/>
    </row>
    <row r="399" ht="15.75" customHeight="1">
      <c r="A399" s="10">
        <v>46368.0</v>
      </c>
      <c r="B399" s="9">
        <v>118517.0</v>
      </c>
      <c r="C399" s="9" t="s">
        <v>17</v>
      </c>
      <c r="D399" s="9">
        <v>15.0</v>
      </c>
      <c r="E399" s="11"/>
    </row>
    <row r="400" ht="15.75" customHeight="1">
      <c r="A400" s="10">
        <v>46368.0</v>
      </c>
      <c r="B400" s="9">
        <v>31304.0</v>
      </c>
      <c r="C400" s="9" t="s">
        <v>17</v>
      </c>
      <c r="D400" s="9">
        <v>11.0</v>
      </c>
      <c r="E400" s="11"/>
    </row>
    <row r="401" ht="15.75" hidden="1" customHeight="1">
      <c r="A401" s="10">
        <v>46368.0</v>
      </c>
      <c r="B401" s="9">
        <v>200534.0</v>
      </c>
      <c r="C401" s="9" t="s">
        <v>18</v>
      </c>
      <c r="D401" s="9">
        <v>12.0</v>
      </c>
      <c r="E401" s="11"/>
    </row>
    <row r="402" ht="15.75" customHeight="1">
      <c r="A402" s="10">
        <v>46367.0</v>
      </c>
      <c r="B402" s="9">
        <v>119140.0</v>
      </c>
      <c r="C402" s="9" t="s">
        <v>17</v>
      </c>
      <c r="D402" s="9">
        <v>14.0</v>
      </c>
      <c r="E402" s="11"/>
    </row>
    <row r="403" ht="15.75" customHeight="1">
      <c r="A403" s="10">
        <v>46367.0</v>
      </c>
      <c r="B403" s="9">
        <v>309370.0</v>
      </c>
      <c r="C403" s="9" t="s">
        <v>17</v>
      </c>
      <c r="D403" s="9">
        <v>14.0</v>
      </c>
      <c r="E403" s="11"/>
    </row>
    <row r="404" ht="15.75" customHeight="1">
      <c r="A404" s="10">
        <v>46367.0</v>
      </c>
      <c r="B404" s="9">
        <v>168762.0</v>
      </c>
      <c r="C404" s="9" t="s">
        <v>17</v>
      </c>
      <c r="D404" s="9">
        <v>12.0</v>
      </c>
      <c r="E404" s="11"/>
    </row>
    <row r="405" ht="15.75" customHeight="1">
      <c r="A405" s="10">
        <v>46367.0</v>
      </c>
      <c r="B405" s="9">
        <v>201622.0</v>
      </c>
      <c r="C405" s="9" t="s">
        <v>17</v>
      </c>
      <c r="D405" s="9">
        <v>14.0</v>
      </c>
      <c r="E405" s="11"/>
    </row>
    <row r="406" ht="15.75" customHeight="1">
      <c r="A406" s="10">
        <v>46367.0</v>
      </c>
      <c r="B406" s="9">
        <v>338836.0</v>
      </c>
      <c r="C406" s="9" t="s">
        <v>17</v>
      </c>
      <c r="D406" s="9">
        <v>14.0</v>
      </c>
      <c r="E406" s="11"/>
    </row>
    <row r="407" ht="15.75" customHeight="1">
      <c r="A407" s="10">
        <v>46367.0</v>
      </c>
      <c r="B407" s="9">
        <v>361959.0</v>
      </c>
      <c r="C407" s="9" t="s">
        <v>17</v>
      </c>
      <c r="D407" s="9">
        <v>11.0</v>
      </c>
      <c r="E407" s="11"/>
    </row>
    <row r="408" ht="15.75" customHeight="1">
      <c r="A408" s="10">
        <v>46367.0</v>
      </c>
      <c r="B408" s="9">
        <v>69560.0</v>
      </c>
      <c r="C408" s="9" t="s">
        <v>17</v>
      </c>
      <c r="D408" s="9">
        <v>12.0</v>
      </c>
      <c r="E408" s="11"/>
    </row>
    <row r="409" ht="15.75" customHeight="1">
      <c r="A409" s="10">
        <v>46367.0</v>
      </c>
      <c r="B409" s="9">
        <v>444923.0</v>
      </c>
      <c r="C409" s="9" t="s">
        <v>17</v>
      </c>
      <c r="D409" s="9">
        <v>13.0</v>
      </c>
      <c r="E409" s="11"/>
    </row>
    <row r="410" ht="15.75" customHeight="1">
      <c r="A410" s="10">
        <v>46367.0</v>
      </c>
      <c r="B410" s="9">
        <v>358992.0</v>
      </c>
      <c r="C410" s="9" t="s">
        <v>17</v>
      </c>
      <c r="D410" s="9">
        <v>12.0</v>
      </c>
      <c r="E410" s="11"/>
    </row>
    <row r="411" ht="15.75" customHeight="1">
      <c r="A411" s="10">
        <v>46367.0</v>
      </c>
      <c r="B411" s="9">
        <v>337844.0</v>
      </c>
      <c r="C411" s="9" t="s">
        <v>17</v>
      </c>
      <c r="D411" s="9">
        <v>15.0</v>
      </c>
      <c r="E411" s="11"/>
    </row>
    <row r="412" ht="15.75" customHeight="1">
      <c r="A412" s="10">
        <v>46367.0</v>
      </c>
      <c r="B412" s="9">
        <v>117765.0</v>
      </c>
      <c r="C412" s="9" t="s">
        <v>17</v>
      </c>
      <c r="D412" s="9">
        <v>13.0</v>
      </c>
      <c r="E412" s="11"/>
    </row>
    <row r="413" ht="15.75" customHeight="1">
      <c r="A413" s="10">
        <v>46367.0</v>
      </c>
      <c r="B413" s="9">
        <v>184333.0</v>
      </c>
      <c r="C413" s="9" t="s">
        <v>17</v>
      </c>
      <c r="D413" s="9">
        <v>13.0</v>
      </c>
      <c r="E413" s="11"/>
    </row>
    <row r="414" ht="15.75" customHeight="1">
      <c r="A414" s="10">
        <v>46367.0</v>
      </c>
      <c r="B414" s="9">
        <v>231016.0</v>
      </c>
      <c r="C414" s="9" t="s">
        <v>17</v>
      </c>
      <c r="D414" s="9">
        <v>12.0</v>
      </c>
      <c r="E414" s="11"/>
    </row>
    <row r="415" ht="15.75" customHeight="1">
      <c r="A415" s="10">
        <v>46367.0</v>
      </c>
      <c r="B415" s="9">
        <v>65213.0</v>
      </c>
      <c r="C415" s="9" t="s">
        <v>17</v>
      </c>
      <c r="D415" s="9">
        <v>14.0</v>
      </c>
      <c r="E415" s="11"/>
    </row>
    <row r="416" ht="15.75" customHeight="1">
      <c r="A416" s="10">
        <v>46367.0</v>
      </c>
      <c r="B416" s="9">
        <v>364556.0</v>
      </c>
      <c r="C416" s="9" t="s">
        <v>17</v>
      </c>
      <c r="D416" s="9">
        <v>14.0</v>
      </c>
      <c r="E416" s="11"/>
    </row>
    <row r="417" ht="15.75" customHeight="1">
      <c r="A417" s="10">
        <v>46367.0</v>
      </c>
      <c r="B417" s="9">
        <v>45462.0</v>
      </c>
      <c r="C417" s="9" t="s">
        <v>17</v>
      </c>
      <c r="D417" s="9">
        <v>13.0</v>
      </c>
      <c r="E417" s="11"/>
    </row>
    <row r="418" ht="15.75" customHeight="1">
      <c r="A418" s="10">
        <v>46367.0</v>
      </c>
      <c r="B418" s="9">
        <v>430697.0</v>
      </c>
      <c r="C418" s="9" t="s">
        <v>17</v>
      </c>
      <c r="D418" s="9">
        <v>14.0</v>
      </c>
      <c r="E418" s="11"/>
    </row>
    <row r="419" ht="15.75" customHeight="1">
      <c r="A419" s="10">
        <v>46367.0</v>
      </c>
      <c r="B419" s="9">
        <v>373223.0</v>
      </c>
      <c r="C419" s="9" t="s">
        <v>17</v>
      </c>
      <c r="D419" s="9">
        <v>11.0</v>
      </c>
      <c r="E419" s="11"/>
    </row>
    <row r="420" ht="15.75" customHeight="1">
      <c r="A420" s="10">
        <v>46367.0</v>
      </c>
      <c r="B420" s="9">
        <v>282904.0</v>
      </c>
      <c r="C420" s="9" t="s">
        <v>17</v>
      </c>
      <c r="D420" s="9">
        <v>14.0</v>
      </c>
      <c r="E420" s="11"/>
    </row>
    <row r="421" ht="15.75" customHeight="1">
      <c r="A421" s="10">
        <v>46367.0</v>
      </c>
      <c r="B421" s="9">
        <v>300358.0</v>
      </c>
      <c r="C421" s="9" t="s">
        <v>17</v>
      </c>
      <c r="D421" s="9">
        <v>12.0</v>
      </c>
      <c r="E421" s="11"/>
    </row>
    <row r="422" ht="15.75" customHeight="1">
      <c r="A422" s="10">
        <v>46367.0</v>
      </c>
      <c r="B422" s="9">
        <v>288507.0</v>
      </c>
      <c r="C422" s="9" t="s">
        <v>17</v>
      </c>
      <c r="D422" s="9">
        <v>15.0</v>
      </c>
      <c r="E422" s="11"/>
    </row>
    <row r="423" ht="15.75" customHeight="1">
      <c r="A423" s="10">
        <v>46366.0</v>
      </c>
      <c r="B423" s="9">
        <v>365133.0</v>
      </c>
      <c r="C423" s="9" t="s">
        <v>17</v>
      </c>
      <c r="D423" s="9">
        <v>14.0</v>
      </c>
      <c r="E423" s="11"/>
    </row>
    <row r="424" ht="15.75" customHeight="1">
      <c r="A424" s="10">
        <v>46366.0</v>
      </c>
      <c r="B424" s="9">
        <v>423068.0</v>
      </c>
      <c r="C424" s="9" t="s">
        <v>17</v>
      </c>
      <c r="D424" s="9">
        <v>11.0</v>
      </c>
      <c r="E424" s="11"/>
    </row>
    <row r="425" ht="15.75" customHeight="1">
      <c r="A425" s="10">
        <v>46366.0</v>
      </c>
      <c r="B425" s="9">
        <v>151786.0</v>
      </c>
      <c r="C425" s="9" t="s">
        <v>17</v>
      </c>
      <c r="D425" s="9">
        <v>9.0</v>
      </c>
      <c r="E425" s="11"/>
    </row>
    <row r="426" ht="15.75" customHeight="1">
      <c r="A426" s="12">
        <v>46365.0</v>
      </c>
      <c r="B426" s="9">
        <v>227362.0</v>
      </c>
      <c r="C426" s="9" t="s">
        <v>17</v>
      </c>
      <c r="D426" s="9">
        <v>15.0</v>
      </c>
      <c r="E426" s="11"/>
    </row>
    <row r="427" ht="15.75" customHeight="1">
      <c r="A427" s="12">
        <v>46365.0</v>
      </c>
      <c r="B427" s="9">
        <v>41206.0</v>
      </c>
      <c r="C427" s="9" t="s">
        <v>17</v>
      </c>
      <c r="D427" s="9">
        <v>13.0</v>
      </c>
      <c r="E427" s="11"/>
    </row>
    <row r="428" ht="15.75" customHeight="1">
      <c r="A428" s="12">
        <v>46365.0</v>
      </c>
      <c r="B428" s="9">
        <v>229235.0</v>
      </c>
      <c r="C428" s="9" t="s">
        <v>17</v>
      </c>
      <c r="D428" s="9">
        <v>14.0</v>
      </c>
      <c r="E428" s="11"/>
    </row>
    <row r="429" ht="15.75" customHeight="1">
      <c r="A429" s="12">
        <v>46365.0</v>
      </c>
      <c r="B429" s="9">
        <v>122272.0</v>
      </c>
      <c r="C429" s="9" t="s">
        <v>17</v>
      </c>
      <c r="D429" s="9">
        <v>15.0</v>
      </c>
      <c r="E429" s="11"/>
    </row>
    <row r="430" ht="15.75" customHeight="1">
      <c r="A430" s="12">
        <v>46365.0</v>
      </c>
      <c r="B430" s="9">
        <v>114156.0</v>
      </c>
      <c r="C430" s="9" t="s">
        <v>17</v>
      </c>
      <c r="D430" s="9">
        <v>15.0</v>
      </c>
      <c r="E430" s="11"/>
    </row>
    <row r="431" ht="15.75" customHeight="1">
      <c r="A431" s="12">
        <v>46365.0</v>
      </c>
      <c r="B431" s="9">
        <v>337121.0</v>
      </c>
      <c r="C431" s="9" t="s">
        <v>17</v>
      </c>
      <c r="D431" s="9">
        <v>13.0</v>
      </c>
      <c r="E431" s="11"/>
    </row>
    <row r="432" ht="15.75" customHeight="1">
      <c r="A432" s="12">
        <v>46365.0</v>
      </c>
      <c r="B432" s="9">
        <v>44056.0</v>
      </c>
      <c r="C432" s="9" t="s">
        <v>17</v>
      </c>
      <c r="D432" s="9">
        <v>15.0</v>
      </c>
      <c r="E432" s="11"/>
    </row>
    <row r="433" ht="15.75" customHeight="1">
      <c r="A433" s="12">
        <v>46365.0</v>
      </c>
      <c r="B433" s="9">
        <v>61773.0</v>
      </c>
      <c r="C433" s="9" t="s">
        <v>17</v>
      </c>
      <c r="D433" s="9">
        <v>14.0</v>
      </c>
      <c r="E433" s="11"/>
    </row>
    <row r="434" ht="15.75" customHeight="1">
      <c r="A434" s="12">
        <v>46365.0</v>
      </c>
      <c r="B434" s="9">
        <v>158720.0</v>
      </c>
      <c r="C434" s="9" t="s">
        <v>17</v>
      </c>
      <c r="D434" s="9">
        <v>11.0</v>
      </c>
      <c r="E434" s="11"/>
    </row>
    <row r="435" ht="15.75" customHeight="1">
      <c r="A435" s="12">
        <v>46365.0</v>
      </c>
      <c r="B435" s="9">
        <v>77079.0</v>
      </c>
      <c r="C435" s="9" t="s">
        <v>17</v>
      </c>
      <c r="D435" s="9">
        <v>15.0</v>
      </c>
      <c r="E435" s="11"/>
    </row>
    <row r="436" ht="15.75" customHeight="1">
      <c r="A436" s="12">
        <v>46365.0</v>
      </c>
      <c r="B436" s="9">
        <v>221856.0</v>
      </c>
      <c r="C436" s="9" t="s">
        <v>17</v>
      </c>
      <c r="D436" s="9">
        <v>15.0</v>
      </c>
      <c r="E436" s="11"/>
    </row>
    <row r="437" ht="15.75" customHeight="1">
      <c r="A437" s="12">
        <v>46365.0</v>
      </c>
      <c r="B437" s="9">
        <v>442277.0</v>
      </c>
      <c r="C437" s="9" t="s">
        <v>17</v>
      </c>
      <c r="D437" s="9">
        <v>15.0</v>
      </c>
      <c r="E437" s="11"/>
    </row>
    <row r="438" ht="15.75" customHeight="1">
      <c r="A438" s="12">
        <v>46365.0</v>
      </c>
      <c r="B438" s="9">
        <v>219359.0</v>
      </c>
      <c r="C438" s="9" t="s">
        <v>17</v>
      </c>
      <c r="D438" s="9">
        <v>15.0</v>
      </c>
      <c r="E438" s="11"/>
    </row>
    <row r="439" ht="15.75" customHeight="1">
      <c r="A439" s="12">
        <v>46365.0</v>
      </c>
      <c r="B439" s="9">
        <v>215081.0</v>
      </c>
      <c r="C439" s="9" t="s">
        <v>17</v>
      </c>
      <c r="D439" s="9">
        <v>14.0</v>
      </c>
      <c r="E439" s="11"/>
    </row>
    <row r="440" ht="15.75" customHeight="1">
      <c r="A440" s="12">
        <v>46365.0</v>
      </c>
      <c r="B440" s="9">
        <v>353553.0</v>
      </c>
      <c r="C440" s="9" t="s">
        <v>17</v>
      </c>
      <c r="D440" s="9">
        <v>15.0</v>
      </c>
      <c r="E440" s="11"/>
    </row>
    <row r="441" ht="15.75" customHeight="1">
      <c r="A441" s="12">
        <v>46364.0</v>
      </c>
      <c r="B441" s="9">
        <v>110447.0</v>
      </c>
      <c r="C441" s="9" t="s">
        <v>17</v>
      </c>
      <c r="D441" s="9">
        <v>14.0</v>
      </c>
      <c r="E441" s="11"/>
    </row>
    <row r="442" ht="15.75" customHeight="1">
      <c r="A442" s="12">
        <v>46364.0</v>
      </c>
      <c r="B442" s="9">
        <v>161768.0</v>
      </c>
      <c r="C442" s="9" t="s">
        <v>17</v>
      </c>
      <c r="D442" s="9">
        <v>15.0</v>
      </c>
      <c r="E442" s="11"/>
    </row>
    <row r="443" ht="15.75" customHeight="1">
      <c r="A443" s="12">
        <v>46364.0</v>
      </c>
      <c r="B443" s="9">
        <v>357199.0</v>
      </c>
      <c r="C443" s="9" t="s">
        <v>17</v>
      </c>
      <c r="D443" s="9">
        <v>14.0</v>
      </c>
      <c r="E443" s="11"/>
    </row>
    <row r="444" ht="15.75" customHeight="1">
      <c r="A444" s="12">
        <v>46364.0</v>
      </c>
      <c r="B444" s="9">
        <v>380701.0</v>
      </c>
      <c r="C444" s="9" t="s">
        <v>17</v>
      </c>
      <c r="D444" s="9">
        <v>13.0</v>
      </c>
      <c r="E444" s="11"/>
    </row>
    <row r="445" ht="15.75" customHeight="1">
      <c r="A445" s="12">
        <v>46364.0</v>
      </c>
      <c r="B445" s="9">
        <v>124348.0</v>
      </c>
      <c r="C445" s="9" t="s">
        <v>17</v>
      </c>
      <c r="D445" s="9">
        <v>13.0</v>
      </c>
      <c r="E445" s="11"/>
    </row>
    <row r="446" ht="15.75" customHeight="1">
      <c r="A446" s="12">
        <v>46364.0</v>
      </c>
      <c r="B446" s="9">
        <v>402435.0</v>
      </c>
      <c r="C446" s="9" t="s">
        <v>17</v>
      </c>
      <c r="D446" s="9">
        <v>14.0</v>
      </c>
      <c r="E446" s="11"/>
    </row>
    <row r="447" ht="15.75" customHeight="1">
      <c r="A447" s="12">
        <v>46364.0</v>
      </c>
      <c r="B447" s="9">
        <v>85393.0</v>
      </c>
      <c r="C447" s="9" t="s">
        <v>17</v>
      </c>
      <c r="D447" s="9">
        <v>15.0</v>
      </c>
      <c r="E447" s="11"/>
    </row>
    <row r="448" ht="15.75" customHeight="1">
      <c r="A448" s="12">
        <v>46364.0</v>
      </c>
      <c r="B448" s="9">
        <v>110488.0</v>
      </c>
      <c r="C448" s="9" t="s">
        <v>17</v>
      </c>
      <c r="D448" s="9">
        <v>12.0</v>
      </c>
      <c r="E448" s="11"/>
    </row>
    <row r="449" ht="15.75" customHeight="1">
      <c r="A449" s="12">
        <v>46364.0</v>
      </c>
      <c r="B449" s="9">
        <v>453018.0</v>
      </c>
      <c r="C449" s="9" t="s">
        <v>17</v>
      </c>
      <c r="D449" s="9">
        <v>15.0</v>
      </c>
      <c r="E449" s="11"/>
    </row>
    <row r="450" ht="15.75" customHeight="1">
      <c r="A450" s="12">
        <v>46364.0</v>
      </c>
      <c r="B450" s="9">
        <v>272785.0</v>
      </c>
      <c r="C450" s="9" t="s">
        <v>17</v>
      </c>
      <c r="D450" s="9">
        <v>15.0</v>
      </c>
      <c r="E450" s="11"/>
    </row>
    <row r="451" ht="15.75" customHeight="1">
      <c r="A451" s="12">
        <v>46364.0</v>
      </c>
      <c r="B451" s="9">
        <v>401267.0</v>
      </c>
      <c r="C451" s="9" t="s">
        <v>17</v>
      </c>
      <c r="D451" s="9">
        <v>14.0</v>
      </c>
      <c r="E451" s="11"/>
    </row>
    <row r="452" ht="15.75" customHeight="1">
      <c r="A452" s="12">
        <v>46364.0</v>
      </c>
      <c r="B452" s="9">
        <v>148185.0</v>
      </c>
      <c r="C452" s="9" t="s">
        <v>17</v>
      </c>
      <c r="D452" s="9">
        <v>13.0</v>
      </c>
      <c r="E452" s="11"/>
    </row>
    <row r="453" ht="15.75" customHeight="1">
      <c r="A453" s="12">
        <v>46364.0</v>
      </c>
      <c r="B453" s="9">
        <v>424568.0</v>
      </c>
      <c r="C453" s="9" t="s">
        <v>17</v>
      </c>
      <c r="D453" s="9">
        <v>13.0</v>
      </c>
      <c r="E453" s="11"/>
    </row>
    <row r="454" ht="15.75" customHeight="1">
      <c r="A454" s="12">
        <v>46363.0</v>
      </c>
      <c r="B454" s="9">
        <v>198165.0</v>
      </c>
      <c r="C454" s="9" t="s">
        <v>17</v>
      </c>
      <c r="D454" s="9">
        <v>15.0</v>
      </c>
      <c r="E454" s="11"/>
    </row>
    <row r="455" ht="15.75" customHeight="1">
      <c r="A455" s="12">
        <v>46363.0</v>
      </c>
      <c r="B455" s="9">
        <v>353561.0</v>
      </c>
      <c r="C455" s="9" t="s">
        <v>17</v>
      </c>
      <c r="D455" s="9">
        <v>12.0</v>
      </c>
      <c r="E455" s="11"/>
    </row>
    <row r="456" ht="15.75" customHeight="1">
      <c r="A456" s="12">
        <v>46363.0</v>
      </c>
      <c r="B456" s="9">
        <v>123579.0</v>
      </c>
      <c r="C456" s="9" t="s">
        <v>17</v>
      </c>
      <c r="D456" s="9">
        <v>14.0</v>
      </c>
      <c r="E456" s="11"/>
    </row>
    <row r="457" ht="15.75" customHeight="1">
      <c r="A457" s="12">
        <v>46363.0</v>
      </c>
      <c r="B457" s="9">
        <v>287619.0</v>
      </c>
      <c r="C457" s="9" t="s">
        <v>17</v>
      </c>
      <c r="D457" s="9">
        <v>14.0</v>
      </c>
      <c r="E457" s="11"/>
    </row>
    <row r="458" ht="15.75" customHeight="1">
      <c r="A458" s="12">
        <v>46363.0</v>
      </c>
      <c r="B458" s="9">
        <v>232507.0</v>
      </c>
      <c r="C458" s="9" t="s">
        <v>17</v>
      </c>
      <c r="D458" s="9">
        <v>12.0</v>
      </c>
      <c r="E458" s="11"/>
    </row>
    <row r="459" ht="15.75" customHeight="1">
      <c r="A459" s="12">
        <v>46363.0</v>
      </c>
      <c r="B459" s="9">
        <v>276736.0</v>
      </c>
      <c r="C459" s="9" t="s">
        <v>17</v>
      </c>
      <c r="D459" s="9">
        <v>15.0</v>
      </c>
      <c r="E459" s="11"/>
    </row>
    <row r="460" ht="15.75" customHeight="1">
      <c r="A460" s="12">
        <v>46363.0</v>
      </c>
      <c r="B460" s="9">
        <v>462525.0</v>
      </c>
      <c r="C460" s="9" t="s">
        <v>17</v>
      </c>
      <c r="D460" s="9">
        <v>6.0</v>
      </c>
      <c r="E460" s="11"/>
    </row>
    <row r="461" ht="15.75" customHeight="1">
      <c r="A461" s="12">
        <v>46363.0</v>
      </c>
      <c r="B461" s="9">
        <v>349947.0</v>
      </c>
      <c r="C461" s="9" t="s">
        <v>17</v>
      </c>
      <c r="D461" s="9">
        <v>13.0</v>
      </c>
      <c r="E461" s="11"/>
    </row>
    <row r="462" ht="15.75" customHeight="1">
      <c r="A462" s="12">
        <v>46363.0</v>
      </c>
      <c r="B462" s="9">
        <v>33910.0</v>
      </c>
      <c r="C462" s="9" t="s">
        <v>17</v>
      </c>
      <c r="D462" s="9">
        <v>12.0</v>
      </c>
      <c r="E462" s="11"/>
    </row>
    <row r="463" ht="15.75" customHeight="1">
      <c r="A463" s="12">
        <v>46363.0</v>
      </c>
      <c r="B463" s="9">
        <v>499980.0</v>
      </c>
      <c r="C463" s="9" t="s">
        <v>17</v>
      </c>
      <c r="D463" s="9">
        <v>13.0</v>
      </c>
      <c r="E463" s="11"/>
    </row>
    <row r="464" ht="15.75" customHeight="1">
      <c r="A464" s="12">
        <v>46363.0</v>
      </c>
      <c r="B464" s="9">
        <v>68183.0</v>
      </c>
      <c r="C464" s="9" t="s">
        <v>17</v>
      </c>
      <c r="D464" s="9">
        <v>5.0</v>
      </c>
      <c r="E464" s="11"/>
    </row>
    <row r="465" ht="15.75" customHeight="1">
      <c r="A465" s="12">
        <v>46363.0</v>
      </c>
      <c r="B465" s="9">
        <v>471042.0</v>
      </c>
      <c r="C465" s="9" t="s">
        <v>17</v>
      </c>
      <c r="D465" s="9">
        <v>12.0</v>
      </c>
      <c r="E465" s="11"/>
    </row>
    <row r="466" ht="15.75" customHeight="1">
      <c r="A466" s="12">
        <v>46363.0</v>
      </c>
      <c r="B466" s="9">
        <v>263914.0</v>
      </c>
      <c r="C466" s="9" t="s">
        <v>17</v>
      </c>
      <c r="D466" s="9">
        <v>11.0</v>
      </c>
      <c r="E466" s="11"/>
    </row>
    <row r="467" ht="15.75" customHeight="1">
      <c r="A467" s="12">
        <v>46363.0</v>
      </c>
      <c r="B467" s="9">
        <v>127702.0</v>
      </c>
      <c r="C467" s="9" t="s">
        <v>17</v>
      </c>
      <c r="D467" s="9">
        <v>15.0</v>
      </c>
      <c r="E467" s="11"/>
    </row>
    <row r="468" ht="15.75" customHeight="1">
      <c r="A468" s="12">
        <v>46362.0</v>
      </c>
      <c r="B468" s="9">
        <v>273023.0</v>
      </c>
      <c r="C468" s="9" t="s">
        <v>17</v>
      </c>
      <c r="D468" s="9">
        <v>5.0</v>
      </c>
      <c r="E468" s="11"/>
    </row>
    <row r="469" ht="15.75" customHeight="1">
      <c r="A469" s="12">
        <v>46362.0</v>
      </c>
      <c r="B469" s="9">
        <v>182203.0</v>
      </c>
      <c r="C469" s="9" t="s">
        <v>17</v>
      </c>
      <c r="D469" s="9">
        <v>13.0</v>
      </c>
      <c r="E469" s="11"/>
    </row>
    <row r="470" ht="15.75" customHeight="1">
      <c r="A470" s="12">
        <v>46362.0</v>
      </c>
      <c r="B470" s="9">
        <v>61149.0</v>
      </c>
      <c r="C470" s="9" t="s">
        <v>17</v>
      </c>
      <c r="D470" s="9">
        <v>13.0</v>
      </c>
      <c r="E470" s="11"/>
    </row>
    <row r="471" ht="15.75" customHeight="1">
      <c r="A471" s="12">
        <v>46362.0</v>
      </c>
      <c r="B471" s="9">
        <v>447117.0</v>
      </c>
      <c r="C471" s="9" t="s">
        <v>17</v>
      </c>
      <c r="D471" s="9">
        <v>12.0</v>
      </c>
      <c r="E471" s="11"/>
    </row>
    <row r="472" ht="15.75" customHeight="1">
      <c r="A472" s="12">
        <v>46362.0</v>
      </c>
      <c r="B472" s="9">
        <v>314472.0</v>
      </c>
      <c r="C472" s="9" t="s">
        <v>17</v>
      </c>
      <c r="D472" s="9">
        <v>13.0</v>
      </c>
      <c r="E472" s="11"/>
    </row>
    <row r="473" ht="15.75" customHeight="1">
      <c r="A473" s="12">
        <v>46362.0</v>
      </c>
      <c r="B473" s="9">
        <v>282466.0</v>
      </c>
      <c r="C473" s="9" t="s">
        <v>17</v>
      </c>
      <c r="D473" s="9">
        <v>14.0</v>
      </c>
      <c r="E473" s="11"/>
    </row>
    <row r="474" ht="15.75" customHeight="1">
      <c r="A474" s="12">
        <v>46361.0</v>
      </c>
      <c r="B474" s="9">
        <v>258275.0</v>
      </c>
      <c r="C474" s="9" t="s">
        <v>17</v>
      </c>
      <c r="D474" s="9">
        <v>13.0</v>
      </c>
      <c r="E474" s="11"/>
    </row>
    <row r="475" ht="15.75" customHeight="1">
      <c r="A475" s="12">
        <v>46361.0</v>
      </c>
      <c r="B475" s="9">
        <v>215869.0</v>
      </c>
      <c r="C475" s="9" t="s">
        <v>17</v>
      </c>
      <c r="D475" s="9">
        <v>14.0</v>
      </c>
      <c r="E475" s="11"/>
    </row>
    <row r="476" ht="15.75" customHeight="1">
      <c r="A476" s="12">
        <v>46361.0</v>
      </c>
      <c r="B476" s="9">
        <v>354208.0</v>
      </c>
      <c r="C476" s="9" t="s">
        <v>17</v>
      </c>
      <c r="D476" s="9">
        <v>12.0</v>
      </c>
      <c r="E476" s="11"/>
    </row>
    <row r="477" ht="15.75" customHeight="1">
      <c r="A477" s="12">
        <v>46361.0</v>
      </c>
      <c r="B477" s="9">
        <v>121167.0</v>
      </c>
      <c r="C477" s="9" t="s">
        <v>17</v>
      </c>
      <c r="D477" s="9">
        <v>7.0</v>
      </c>
      <c r="E477" s="11"/>
    </row>
    <row r="478" ht="15.75" customHeight="1">
      <c r="A478" s="12">
        <v>46361.0</v>
      </c>
      <c r="B478" s="9">
        <v>49626.0</v>
      </c>
      <c r="C478" s="9" t="s">
        <v>17</v>
      </c>
      <c r="D478" s="9">
        <v>14.0</v>
      </c>
      <c r="E478" s="11"/>
    </row>
    <row r="479" ht="15.75" customHeight="1">
      <c r="A479" s="12">
        <v>46361.0</v>
      </c>
      <c r="B479" s="9">
        <v>202839.0</v>
      </c>
      <c r="C479" s="9" t="s">
        <v>17</v>
      </c>
      <c r="D479" s="9">
        <v>15.0</v>
      </c>
      <c r="E479" s="11"/>
    </row>
    <row r="480" ht="15.75" customHeight="1">
      <c r="A480" s="12">
        <v>46361.0</v>
      </c>
      <c r="B480" s="9">
        <v>43535.0</v>
      </c>
      <c r="C480" s="9" t="s">
        <v>17</v>
      </c>
      <c r="D480" s="9">
        <v>7.0</v>
      </c>
      <c r="E480" s="11"/>
    </row>
    <row r="481" ht="15.75" customHeight="1">
      <c r="A481" s="12">
        <v>46361.0</v>
      </c>
      <c r="B481" s="9">
        <v>328302.0</v>
      </c>
      <c r="C481" s="9" t="s">
        <v>17</v>
      </c>
      <c r="D481" s="9">
        <v>15.0</v>
      </c>
      <c r="E481" s="11"/>
    </row>
    <row r="482" ht="15.75" hidden="1" customHeight="1">
      <c r="A482" s="12">
        <v>46361.0</v>
      </c>
      <c r="B482" s="9">
        <v>155835.0</v>
      </c>
      <c r="C482" s="9" t="s">
        <v>18</v>
      </c>
      <c r="D482" s="9">
        <v>13.0</v>
      </c>
      <c r="E482" s="11"/>
    </row>
    <row r="483" ht="15.75" customHeight="1">
      <c r="A483" s="12">
        <v>46361.0</v>
      </c>
      <c r="B483" s="9">
        <v>178207.0</v>
      </c>
      <c r="C483" s="9" t="s">
        <v>17</v>
      </c>
      <c r="D483" s="9">
        <v>15.0</v>
      </c>
      <c r="E483" s="11"/>
    </row>
    <row r="484" ht="15.75" customHeight="1">
      <c r="A484" s="12">
        <v>46361.0</v>
      </c>
      <c r="B484" s="9">
        <v>165012.0</v>
      </c>
      <c r="C484" s="9" t="s">
        <v>17</v>
      </c>
      <c r="D484" s="9">
        <v>10.0</v>
      </c>
      <c r="E484" s="11"/>
    </row>
    <row r="485" ht="15.75" hidden="1" customHeight="1">
      <c r="A485" s="12">
        <v>46360.0</v>
      </c>
      <c r="B485" s="9">
        <v>181926.0</v>
      </c>
      <c r="C485" s="9" t="s">
        <v>18</v>
      </c>
      <c r="D485" s="9">
        <v>11.0</v>
      </c>
      <c r="E485" s="11"/>
    </row>
    <row r="486" ht="15.75" customHeight="1">
      <c r="A486" s="12">
        <v>46360.0</v>
      </c>
      <c r="B486" s="9">
        <v>170847.0</v>
      </c>
      <c r="C486" s="9" t="s">
        <v>17</v>
      </c>
      <c r="D486" s="9">
        <v>5.0</v>
      </c>
      <c r="E486" s="11"/>
    </row>
    <row r="487" ht="15.75" customHeight="1">
      <c r="A487" s="12">
        <v>46360.0</v>
      </c>
      <c r="B487" s="9">
        <v>474687.0</v>
      </c>
      <c r="C487" s="9" t="s">
        <v>17</v>
      </c>
      <c r="D487" s="9">
        <v>5.0</v>
      </c>
      <c r="E487" s="11"/>
    </row>
    <row r="488" ht="15.75" customHeight="1">
      <c r="A488" s="12">
        <v>46360.0</v>
      </c>
      <c r="B488" s="9">
        <v>123560.0</v>
      </c>
      <c r="C488" s="9" t="s">
        <v>17</v>
      </c>
      <c r="D488" s="9">
        <v>12.0</v>
      </c>
      <c r="E488" s="11"/>
    </row>
    <row r="489" ht="15.75" customHeight="1">
      <c r="A489" s="12">
        <v>46360.0</v>
      </c>
      <c r="B489" s="9">
        <v>17824.0</v>
      </c>
      <c r="C489" s="9" t="s">
        <v>17</v>
      </c>
      <c r="D489" s="9">
        <v>5.0</v>
      </c>
      <c r="E489" s="11"/>
    </row>
    <row r="490" ht="15.75" customHeight="1">
      <c r="A490" s="12">
        <v>46360.0</v>
      </c>
      <c r="B490" s="9">
        <v>206195.0</v>
      </c>
      <c r="C490" s="9" t="s">
        <v>17</v>
      </c>
      <c r="D490" s="9">
        <v>13.0</v>
      </c>
      <c r="E490" s="11"/>
    </row>
    <row r="491" ht="15.75" customHeight="1">
      <c r="A491" s="12">
        <v>46360.0</v>
      </c>
      <c r="B491" s="9">
        <v>60416.0</v>
      </c>
      <c r="C491" s="9" t="s">
        <v>17</v>
      </c>
      <c r="D491" s="9">
        <v>9.0</v>
      </c>
      <c r="E491" s="11"/>
    </row>
    <row r="492" ht="15.75" customHeight="1">
      <c r="A492" s="12">
        <v>46360.0</v>
      </c>
      <c r="B492" s="9">
        <v>188667.0</v>
      </c>
      <c r="C492" s="9" t="s">
        <v>17</v>
      </c>
      <c r="D492" s="9">
        <v>15.0</v>
      </c>
      <c r="E492" s="11"/>
    </row>
    <row r="493" ht="15.75" customHeight="1">
      <c r="A493" s="12">
        <v>46360.0</v>
      </c>
      <c r="B493" s="9">
        <v>260437.0</v>
      </c>
      <c r="C493" s="9" t="s">
        <v>17</v>
      </c>
      <c r="D493" s="9">
        <v>13.0</v>
      </c>
      <c r="E493" s="11"/>
    </row>
    <row r="494" ht="15.75" customHeight="1">
      <c r="A494" s="12">
        <v>46360.0</v>
      </c>
      <c r="B494" s="9">
        <v>437212.0</v>
      </c>
      <c r="C494" s="9" t="s">
        <v>17</v>
      </c>
      <c r="D494" s="9">
        <v>14.0</v>
      </c>
      <c r="E494" s="11"/>
    </row>
    <row r="495" ht="15.75" customHeight="1">
      <c r="A495" s="12">
        <v>46360.0</v>
      </c>
      <c r="B495" s="9">
        <v>15424.0</v>
      </c>
      <c r="C495" s="9" t="s">
        <v>17</v>
      </c>
      <c r="D495" s="9">
        <v>8.0</v>
      </c>
      <c r="E495" s="11"/>
    </row>
    <row r="496" ht="15.75" customHeight="1">
      <c r="A496" s="12">
        <v>46360.0</v>
      </c>
      <c r="B496" s="9">
        <v>212968.0</v>
      </c>
      <c r="C496" s="9" t="s">
        <v>17</v>
      </c>
      <c r="D496" s="9">
        <v>10.0</v>
      </c>
      <c r="E496" s="11"/>
    </row>
    <row r="497" ht="15.75" customHeight="1">
      <c r="A497" s="12">
        <v>46359.0</v>
      </c>
      <c r="B497" s="9">
        <v>345568.0</v>
      </c>
      <c r="C497" s="9" t="s">
        <v>17</v>
      </c>
      <c r="D497" s="9">
        <v>7.0</v>
      </c>
      <c r="E497" s="11"/>
    </row>
    <row r="498" ht="15.75" customHeight="1">
      <c r="A498" s="12">
        <v>46359.0</v>
      </c>
      <c r="B498" s="9">
        <v>405896.0</v>
      </c>
      <c r="C498" s="9" t="s">
        <v>17</v>
      </c>
      <c r="D498" s="9">
        <v>14.0</v>
      </c>
      <c r="E498" s="11"/>
    </row>
    <row r="499" ht="15.75" customHeight="1">
      <c r="A499" s="12">
        <v>46359.0</v>
      </c>
      <c r="B499" s="9">
        <v>417797.0</v>
      </c>
      <c r="C499" s="9" t="s">
        <v>17</v>
      </c>
      <c r="D499" s="9">
        <v>15.0</v>
      </c>
      <c r="E499" s="11"/>
    </row>
    <row r="500" ht="15.75" customHeight="1">
      <c r="A500" s="12">
        <v>46359.0</v>
      </c>
      <c r="B500" s="9">
        <v>261460.0</v>
      </c>
      <c r="C500" s="9" t="s">
        <v>17</v>
      </c>
      <c r="D500" s="9">
        <v>5.0</v>
      </c>
      <c r="E500" s="11"/>
    </row>
    <row r="501" ht="15.75" customHeight="1">
      <c r="A501" s="12">
        <v>46359.0</v>
      </c>
      <c r="B501" s="9">
        <v>384835.0</v>
      </c>
      <c r="C501" s="9" t="s">
        <v>17</v>
      </c>
      <c r="D501" s="9">
        <v>15.0</v>
      </c>
      <c r="E501" s="11"/>
    </row>
    <row r="502" ht="15.75" customHeight="1">
      <c r="A502" s="12">
        <v>46359.0</v>
      </c>
      <c r="B502" s="9">
        <v>115582.0</v>
      </c>
      <c r="C502" s="9" t="s">
        <v>17</v>
      </c>
      <c r="D502" s="9">
        <v>14.0</v>
      </c>
      <c r="E502" s="11"/>
    </row>
    <row r="503" ht="15.75" customHeight="1">
      <c r="A503" s="12">
        <v>46359.0</v>
      </c>
      <c r="B503" s="9">
        <v>282748.0</v>
      </c>
      <c r="C503" s="9" t="s">
        <v>17</v>
      </c>
      <c r="D503" s="9">
        <v>14.0</v>
      </c>
      <c r="E503" s="11"/>
    </row>
    <row r="504" ht="15.75" customHeight="1">
      <c r="A504" s="12">
        <v>46359.0</v>
      </c>
      <c r="B504" s="9">
        <v>259967.0</v>
      </c>
      <c r="C504" s="9" t="s">
        <v>17</v>
      </c>
      <c r="D504" s="9">
        <v>15.0</v>
      </c>
      <c r="E504" s="11"/>
    </row>
    <row r="505" ht="15.75" customHeight="1">
      <c r="A505" s="12">
        <v>46359.0</v>
      </c>
      <c r="B505" s="9">
        <v>298977.0</v>
      </c>
      <c r="C505" s="9" t="s">
        <v>17</v>
      </c>
      <c r="D505" s="9">
        <v>14.0</v>
      </c>
      <c r="E505" s="11"/>
    </row>
    <row r="506" ht="15.75" customHeight="1">
      <c r="A506" s="12">
        <v>46359.0</v>
      </c>
      <c r="B506" s="9">
        <v>493285.0</v>
      </c>
      <c r="C506" s="9" t="s">
        <v>17</v>
      </c>
      <c r="D506" s="9">
        <v>13.0</v>
      </c>
      <c r="E506" s="11"/>
    </row>
    <row r="507" ht="15.75" customHeight="1">
      <c r="A507" s="12">
        <v>46359.0</v>
      </c>
      <c r="B507" s="9">
        <v>367614.0</v>
      </c>
      <c r="C507" s="9" t="s">
        <v>17</v>
      </c>
      <c r="D507" s="9">
        <v>12.0</v>
      </c>
      <c r="E507" s="11"/>
    </row>
    <row r="508" ht="15.75" customHeight="1">
      <c r="A508" s="12">
        <v>46359.0</v>
      </c>
      <c r="B508" s="9">
        <v>201033.0</v>
      </c>
      <c r="C508" s="9" t="s">
        <v>17</v>
      </c>
      <c r="D508" s="9">
        <v>15.0</v>
      </c>
      <c r="E508" s="11"/>
    </row>
    <row r="509" ht="15.75" customHeight="1">
      <c r="A509" s="12">
        <v>46359.0</v>
      </c>
      <c r="B509" s="9">
        <v>312162.0</v>
      </c>
      <c r="C509" s="9" t="s">
        <v>17</v>
      </c>
      <c r="D509" s="9">
        <v>5.0</v>
      </c>
      <c r="E509" s="11"/>
    </row>
    <row r="510" ht="15.75" customHeight="1">
      <c r="A510" s="12">
        <v>46359.0</v>
      </c>
      <c r="B510" s="9">
        <v>26563.0</v>
      </c>
      <c r="C510" s="9" t="s">
        <v>17</v>
      </c>
      <c r="D510" s="9">
        <v>15.0</v>
      </c>
      <c r="E510" s="11"/>
    </row>
    <row r="511" ht="15.75" customHeight="1">
      <c r="A511" s="12">
        <v>46359.0</v>
      </c>
      <c r="B511" s="9">
        <v>188473.0</v>
      </c>
      <c r="C511" s="9" t="s">
        <v>17</v>
      </c>
      <c r="D511" s="9">
        <v>13.0</v>
      </c>
      <c r="E511" s="11"/>
    </row>
    <row r="512" ht="15.75" customHeight="1">
      <c r="A512" s="12">
        <v>46359.0</v>
      </c>
      <c r="B512" s="9">
        <v>30392.0</v>
      </c>
      <c r="C512" s="9" t="s">
        <v>17</v>
      </c>
      <c r="D512" s="9">
        <v>13.0</v>
      </c>
      <c r="E512" s="11"/>
    </row>
    <row r="513" ht="15.75" customHeight="1">
      <c r="A513" s="12">
        <v>46358.0</v>
      </c>
      <c r="B513" s="9">
        <v>322271.0</v>
      </c>
      <c r="C513" s="9" t="s">
        <v>17</v>
      </c>
      <c r="D513" s="9">
        <v>15.0</v>
      </c>
      <c r="E513" s="11"/>
    </row>
    <row r="514" ht="15.75" customHeight="1">
      <c r="A514" s="12">
        <v>46358.0</v>
      </c>
      <c r="B514" s="9">
        <v>43166.0</v>
      </c>
      <c r="C514" s="9" t="s">
        <v>17</v>
      </c>
      <c r="D514" s="9">
        <v>14.0</v>
      </c>
      <c r="E514" s="11"/>
    </row>
    <row r="515" ht="15.75" customHeight="1">
      <c r="A515" s="12">
        <v>46358.0</v>
      </c>
      <c r="B515" s="9">
        <v>439581.0</v>
      </c>
      <c r="C515" s="9" t="s">
        <v>17</v>
      </c>
      <c r="D515" s="9">
        <v>13.0</v>
      </c>
      <c r="E515" s="11"/>
    </row>
    <row r="516" ht="15.75" customHeight="1">
      <c r="A516" s="12">
        <v>46358.0</v>
      </c>
      <c r="B516" s="9">
        <v>347387.0</v>
      </c>
      <c r="C516" s="9" t="s">
        <v>17</v>
      </c>
      <c r="D516" s="9">
        <v>5.0</v>
      </c>
      <c r="E516" s="11"/>
    </row>
    <row r="517" ht="15.75" customHeight="1">
      <c r="A517" s="12">
        <v>46358.0</v>
      </c>
      <c r="B517" s="9">
        <v>202738.0</v>
      </c>
      <c r="C517" s="9" t="s">
        <v>17</v>
      </c>
      <c r="D517" s="9">
        <v>6.0</v>
      </c>
      <c r="E517" s="11"/>
    </row>
    <row r="518" ht="15.75" customHeight="1">
      <c r="A518" s="12">
        <v>46358.0</v>
      </c>
      <c r="B518" s="9">
        <v>473292.0</v>
      </c>
      <c r="C518" s="9" t="s">
        <v>17</v>
      </c>
      <c r="D518" s="9">
        <v>15.0</v>
      </c>
      <c r="E518" s="11"/>
    </row>
    <row r="519" ht="15.75" customHeight="1">
      <c r="A519" s="12">
        <v>46358.0</v>
      </c>
      <c r="B519" s="9">
        <v>95074.0</v>
      </c>
      <c r="C519" s="9" t="s">
        <v>17</v>
      </c>
      <c r="D519" s="9">
        <v>15.0</v>
      </c>
      <c r="E519" s="11"/>
    </row>
    <row r="520" ht="15.75" customHeight="1">
      <c r="A520" s="12">
        <v>46358.0</v>
      </c>
      <c r="B520" s="9">
        <v>218278.0</v>
      </c>
      <c r="C520" s="9" t="s">
        <v>17</v>
      </c>
      <c r="D520" s="9">
        <v>15.0</v>
      </c>
      <c r="E520" s="11"/>
    </row>
    <row r="521" ht="15.75" customHeight="1">
      <c r="A521" s="12">
        <v>46358.0</v>
      </c>
      <c r="B521" s="9">
        <v>420009.0</v>
      </c>
      <c r="C521" s="9" t="s">
        <v>17</v>
      </c>
      <c r="D521" s="9">
        <v>15.0</v>
      </c>
      <c r="E521" s="11"/>
    </row>
    <row r="522" ht="15.75" customHeight="1">
      <c r="A522" s="12">
        <v>46358.0</v>
      </c>
      <c r="B522" s="9">
        <v>286304.0</v>
      </c>
      <c r="C522" s="9" t="s">
        <v>17</v>
      </c>
      <c r="D522" s="9">
        <v>13.0</v>
      </c>
      <c r="E522" s="11"/>
    </row>
    <row r="523" ht="15.75" customHeight="1">
      <c r="A523" s="12">
        <v>46358.0</v>
      </c>
      <c r="B523" s="9">
        <v>43539.0</v>
      </c>
      <c r="C523" s="9" t="s">
        <v>17</v>
      </c>
      <c r="D523" s="9">
        <v>10.0</v>
      </c>
      <c r="E523" s="11"/>
    </row>
    <row r="524" ht="15.75" customHeight="1">
      <c r="A524" s="12">
        <v>46358.0</v>
      </c>
      <c r="B524" s="9">
        <v>242244.0</v>
      </c>
      <c r="C524" s="9" t="s">
        <v>17</v>
      </c>
      <c r="D524" s="9">
        <v>5.0</v>
      </c>
      <c r="E524" s="11"/>
    </row>
    <row r="525" ht="15.75" customHeight="1">
      <c r="A525" s="12">
        <v>46358.0</v>
      </c>
      <c r="B525" s="9">
        <v>306913.0</v>
      </c>
      <c r="C525" s="9" t="s">
        <v>17</v>
      </c>
      <c r="D525" s="9">
        <v>15.0</v>
      </c>
      <c r="E525" s="11"/>
    </row>
    <row r="526" ht="15.75" customHeight="1">
      <c r="A526" s="12">
        <v>46358.0</v>
      </c>
      <c r="B526" s="9">
        <v>406026.0</v>
      </c>
      <c r="C526" s="9" t="s">
        <v>17</v>
      </c>
      <c r="D526" s="9">
        <v>15.0</v>
      </c>
      <c r="E526" s="11"/>
    </row>
    <row r="527" ht="15.75" customHeight="1">
      <c r="A527" s="12">
        <v>46358.0</v>
      </c>
      <c r="B527" s="9">
        <v>39913.0</v>
      </c>
      <c r="C527" s="9" t="s">
        <v>17</v>
      </c>
      <c r="D527" s="9">
        <v>15.0</v>
      </c>
      <c r="E527" s="11"/>
    </row>
    <row r="528" ht="15.75" customHeight="1">
      <c r="A528" s="12">
        <v>46357.0</v>
      </c>
      <c r="B528" s="9">
        <v>486060.0</v>
      </c>
      <c r="C528" s="9" t="s">
        <v>17</v>
      </c>
      <c r="D528" s="9">
        <v>12.0</v>
      </c>
      <c r="E528" s="11"/>
    </row>
    <row r="529" ht="15.75" customHeight="1">
      <c r="A529" s="12">
        <v>46357.0</v>
      </c>
      <c r="B529" s="9">
        <v>206329.0</v>
      </c>
      <c r="C529" s="9" t="s">
        <v>17</v>
      </c>
      <c r="D529" s="9">
        <v>14.0</v>
      </c>
      <c r="E529" s="11"/>
    </row>
    <row r="530" ht="15.75" customHeight="1">
      <c r="A530" s="12">
        <v>46357.0</v>
      </c>
      <c r="B530" s="9">
        <v>91286.0</v>
      </c>
      <c r="C530" s="9" t="s">
        <v>17</v>
      </c>
      <c r="D530" s="9">
        <v>13.0</v>
      </c>
      <c r="E530" s="11"/>
    </row>
    <row r="531" ht="15.75" customHeight="1">
      <c r="A531" s="12">
        <v>46357.0</v>
      </c>
      <c r="B531" s="9">
        <v>75954.0</v>
      </c>
      <c r="C531" s="9" t="s">
        <v>17</v>
      </c>
      <c r="D531" s="9">
        <v>15.0</v>
      </c>
      <c r="E531" s="11"/>
    </row>
    <row r="532" ht="15.75" customHeight="1">
      <c r="A532" s="12">
        <v>46357.0</v>
      </c>
      <c r="B532" s="9">
        <v>164939.0</v>
      </c>
      <c r="C532" s="9" t="s">
        <v>17</v>
      </c>
      <c r="D532" s="9">
        <v>12.0</v>
      </c>
      <c r="E532" s="11"/>
    </row>
    <row r="533" ht="15.75" customHeight="1">
      <c r="A533" s="12">
        <v>46357.0</v>
      </c>
      <c r="B533" s="9">
        <v>171413.0</v>
      </c>
      <c r="C533" s="9" t="s">
        <v>17</v>
      </c>
      <c r="D533" s="9">
        <v>15.0</v>
      </c>
      <c r="E533" s="11"/>
    </row>
    <row r="534" ht="15.75" customHeight="1">
      <c r="A534" s="12">
        <v>46357.0</v>
      </c>
      <c r="B534" s="9">
        <v>121319.0</v>
      </c>
      <c r="C534" s="9" t="s">
        <v>17</v>
      </c>
      <c r="D534" s="9">
        <v>14.0</v>
      </c>
      <c r="E534" s="11"/>
    </row>
    <row r="535" ht="15.75" customHeight="1">
      <c r="A535" s="12">
        <v>46357.0</v>
      </c>
      <c r="B535" s="9">
        <v>320026.0</v>
      </c>
      <c r="C535" s="9" t="s">
        <v>17</v>
      </c>
      <c r="D535" s="9">
        <v>11.0</v>
      </c>
      <c r="E535" s="11"/>
    </row>
    <row r="536" ht="15.75" customHeight="1">
      <c r="A536" s="12">
        <v>46357.0</v>
      </c>
      <c r="B536" s="9">
        <v>193821.0</v>
      </c>
      <c r="C536" s="9" t="s">
        <v>17</v>
      </c>
      <c r="D536" s="9">
        <v>13.0</v>
      </c>
      <c r="E536" s="11"/>
    </row>
    <row r="537" ht="15.75" customHeight="1">
      <c r="A537" s="12">
        <v>46357.0</v>
      </c>
      <c r="B537" s="9">
        <v>488337.0</v>
      </c>
      <c r="C537" s="9" t="s">
        <v>17</v>
      </c>
      <c r="D537" s="9">
        <v>15.0</v>
      </c>
      <c r="E537" s="11"/>
    </row>
    <row r="538" ht="15.75" customHeight="1">
      <c r="A538" s="12">
        <v>46357.0</v>
      </c>
      <c r="B538" s="9">
        <v>228830.0</v>
      </c>
      <c r="C538" s="9" t="s">
        <v>17</v>
      </c>
      <c r="D538" s="9">
        <v>8.0</v>
      </c>
      <c r="E538" s="11"/>
    </row>
    <row r="539" ht="15.75" customHeight="1">
      <c r="A539" s="12">
        <v>46357.0</v>
      </c>
      <c r="B539" s="9">
        <v>239321.0</v>
      </c>
      <c r="C539" s="9" t="s">
        <v>17</v>
      </c>
      <c r="D539" s="9">
        <v>13.0</v>
      </c>
      <c r="E539" s="11"/>
    </row>
    <row r="540" ht="15.75" customHeight="1">
      <c r="A540" s="12">
        <v>46357.0</v>
      </c>
      <c r="B540" s="9">
        <v>75510.0</v>
      </c>
      <c r="C540" s="9" t="s">
        <v>17</v>
      </c>
      <c r="D540" s="9">
        <v>14.0</v>
      </c>
      <c r="E540" s="11"/>
    </row>
    <row r="541" ht="15.75" customHeight="1">
      <c r="A541" s="12">
        <v>46357.0</v>
      </c>
      <c r="B541" s="9">
        <v>445018.0</v>
      </c>
      <c r="C541" s="9" t="s">
        <v>17</v>
      </c>
      <c r="D541" s="9">
        <v>14.0</v>
      </c>
      <c r="E541" s="11"/>
    </row>
    <row r="542" ht="15.75" customHeight="1">
      <c r="A542" s="12">
        <v>46357.0</v>
      </c>
      <c r="B542" s="9">
        <v>117061.0</v>
      </c>
      <c r="C542" s="9" t="s">
        <v>17</v>
      </c>
      <c r="D542" s="9">
        <v>5.0</v>
      </c>
      <c r="E542" s="11"/>
    </row>
    <row r="543" ht="15.75" customHeight="1">
      <c r="A543" s="12">
        <v>46357.0</v>
      </c>
      <c r="B543" s="9">
        <v>442795.0</v>
      </c>
      <c r="C543" s="9" t="s">
        <v>17</v>
      </c>
      <c r="D543" s="9">
        <v>14.0</v>
      </c>
      <c r="E543" s="11"/>
    </row>
    <row r="544" ht="15.75" customHeight="1">
      <c r="A544" s="12">
        <v>46357.0</v>
      </c>
      <c r="B544" s="9">
        <v>349512.0</v>
      </c>
      <c r="C544" s="9" t="s">
        <v>17</v>
      </c>
      <c r="D544" s="9">
        <v>15.0</v>
      </c>
      <c r="E544" s="11"/>
    </row>
    <row r="545" ht="15.75" customHeight="1">
      <c r="A545" s="12">
        <v>46357.0</v>
      </c>
      <c r="B545" s="9">
        <v>214624.0</v>
      </c>
      <c r="C545" s="9" t="s">
        <v>17</v>
      </c>
      <c r="D545" s="9">
        <v>13.0</v>
      </c>
      <c r="E545" s="11"/>
    </row>
    <row r="546" ht="15.75" customHeight="1">
      <c r="A546" s="12">
        <v>46357.0</v>
      </c>
      <c r="B546" s="9">
        <v>271021.0</v>
      </c>
      <c r="C546" s="9" t="s">
        <v>17</v>
      </c>
      <c r="D546" s="9">
        <v>15.0</v>
      </c>
      <c r="E546" s="11"/>
    </row>
    <row r="547" ht="15.75" customHeight="1">
      <c r="A547" s="12">
        <v>46357.0</v>
      </c>
      <c r="B547" s="9">
        <v>371075.0</v>
      </c>
      <c r="C547" s="9" t="s">
        <v>17</v>
      </c>
      <c r="D547" s="9">
        <v>13.0</v>
      </c>
      <c r="E547" s="11"/>
    </row>
    <row r="548" ht="15.75" customHeight="1">
      <c r="A548" s="12">
        <v>46357.0</v>
      </c>
      <c r="B548" s="9">
        <v>438139.0</v>
      </c>
      <c r="C548" s="9" t="s">
        <v>17</v>
      </c>
      <c r="D548" s="9">
        <v>13.0</v>
      </c>
      <c r="E548" s="11"/>
    </row>
    <row r="549" ht="15.75" customHeight="1">
      <c r="A549" s="12">
        <v>46357.0</v>
      </c>
      <c r="B549" s="9">
        <v>195788.0</v>
      </c>
      <c r="C549" s="9" t="s">
        <v>17</v>
      </c>
      <c r="D549" s="9">
        <v>13.0</v>
      </c>
      <c r="E549" s="11"/>
    </row>
    <row r="550" ht="15.75" customHeight="1">
      <c r="A550" s="10">
        <v>46356.0</v>
      </c>
      <c r="B550" s="9">
        <v>117197.0</v>
      </c>
      <c r="C550" s="9" t="s">
        <v>17</v>
      </c>
      <c r="D550" s="9">
        <v>11.0</v>
      </c>
      <c r="E550" s="11"/>
    </row>
    <row r="551" ht="15.75" customHeight="1">
      <c r="A551" s="10">
        <v>46356.0</v>
      </c>
      <c r="B551" s="9">
        <v>410383.0</v>
      </c>
      <c r="C551" s="9" t="s">
        <v>17</v>
      </c>
      <c r="D551" s="9">
        <v>13.0</v>
      </c>
      <c r="E551" s="11"/>
    </row>
    <row r="552" ht="15.75" customHeight="1">
      <c r="A552" s="10">
        <v>46356.0</v>
      </c>
      <c r="B552" s="9">
        <v>44534.0</v>
      </c>
      <c r="C552" s="9" t="s">
        <v>17</v>
      </c>
      <c r="D552" s="9">
        <v>15.0</v>
      </c>
      <c r="E552" s="11"/>
    </row>
    <row r="553" ht="15.75" customHeight="1">
      <c r="A553" s="10">
        <v>46356.0</v>
      </c>
      <c r="B553" s="9">
        <v>382393.0</v>
      </c>
      <c r="C553" s="9" t="s">
        <v>17</v>
      </c>
      <c r="D553" s="9">
        <v>14.0</v>
      </c>
      <c r="E553" s="11"/>
    </row>
    <row r="554" ht="15.75" customHeight="1">
      <c r="A554" s="10">
        <v>46356.0</v>
      </c>
      <c r="B554" s="9">
        <v>40561.0</v>
      </c>
      <c r="C554" s="9" t="s">
        <v>17</v>
      </c>
      <c r="D554" s="9">
        <v>11.0</v>
      </c>
      <c r="E554" s="11"/>
    </row>
    <row r="555" ht="15.75" customHeight="1">
      <c r="A555" s="10">
        <v>46356.0</v>
      </c>
      <c r="B555" s="9">
        <v>11132.0</v>
      </c>
      <c r="C555" s="9" t="s">
        <v>17</v>
      </c>
      <c r="D555" s="9">
        <v>15.0</v>
      </c>
      <c r="E555" s="11"/>
    </row>
    <row r="556" ht="15.75" customHeight="1">
      <c r="A556" s="10">
        <v>46356.0</v>
      </c>
      <c r="B556" s="9">
        <v>210616.0</v>
      </c>
      <c r="C556" s="9" t="s">
        <v>17</v>
      </c>
      <c r="D556" s="9">
        <v>14.0</v>
      </c>
      <c r="E556" s="11"/>
    </row>
    <row r="557" ht="15.75" customHeight="1">
      <c r="A557" s="10">
        <v>46356.0</v>
      </c>
      <c r="B557" s="9">
        <v>414576.0</v>
      </c>
      <c r="C557" s="9" t="s">
        <v>17</v>
      </c>
      <c r="D557" s="9">
        <v>13.0</v>
      </c>
      <c r="E557" s="11"/>
    </row>
    <row r="558" ht="15.75" customHeight="1">
      <c r="A558" s="10">
        <v>46356.0</v>
      </c>
      <c r="B558" s="9">
        <v>442385.0</v>
      </c>
      <c r="C558" s="9" t="s">
        <v>17</v>
      </c>
      <c r="D558" s="9">
        <v>15.0</v>
      </c>
      <c r="E558" s="11"/>
    </row>
    <row r="559" ht="15.75" customHeight="1">
      <c r="A559" s="10">
        <v>46356.0</v>
      </c>
      <c r="B559" s="9">
        <v>98265.0</v>
      </c>
      <c r="C559" s="9" t="s">
        <v>17</v>
      </c>
      <c r="D559" s="9">
        <v>13.0</v>
      </c>
      <c r="E559" s="11"/>
    </row>
    <row r="560" ht="15.75" customHeight="1">
      <c r="A560" s="10">
        <v>46356.0</v>
      </c>
      <c r="B560" s="9">
        <v>361628.0</v>
      </c>
      <c r="C560" s="9" t="s">
        <v>17</v>
      </c>
      <c r="D560" s="9">
        <v>15.0</v>
      </c>
      <c r="E560" s="11"/>
    </row>
    <row r="561" ht="15.75" customHeight="1">
      <c r="A561" s="10">
        <v>46356.0</v>
      </c>
      <c r="B561" s="9">
        <v>159150.0</v>
      </c>
      <c r="C561" s="9" t="s">
        <v>17</v>
      </c>
      <c r="D561" s="9">
        <v>11.0</v>
      </c>
      <c r="E561" s="11"/>
    </row>
    <row r="562" ht="15.75" customHeight="1">
      <c r="A562" s="10">
        <v>46355.0</v>
      </c>
      <c r="B562" s="9">
        <v>497553.0</v>
      </c>
      <c r="C562" s="9" t="s">
        <v>17</v>
      </c>
      <c r="D562" s="9">
        <v>10.0</v>
      </c>
      <c r="E562" s="11"/>
    </row>
    <row r="563" ht="15.75" customHeight="1">
      <c r="A563" s="10">
        <v>46355.0</v>
      </c>
      <c r="B563" s="9">
        <v>359628.0</v>
      </c>
      <c r="C563" s="9" t="s">
        <v>17</v>
      </c>
      <c r="D563" s="9">
        <v>13.0</v>
      </c>
      <c r="E563" s="11"/>
    </row>
    <row r="564" ht="15.75" customHeight="1">
      <c r="A564" s="10">
        <v>46355.0</v>
      </c>
      <c r="B564" s="9">
        <v>147993.0</v>
      </c>
      <c r="C564" s="9" t="s">
        <v>17</v>
      </c>
      <c r="D564" s="9">
        <v>14.0</v>
      </c>
      <c r="E564" s="11"/>
    </row>
    <row r="565" ht="15.75" customHeight="1">
      <c r="A565" s="10">
        <v>46355.0</v>
      </c>
      <c r="B565" s="9">
        <v>492036.0</v>
      </c>
      <c r="C565" s="9" t="s">
        <v>17</v>
      </c>
      <c r="D565" s="9">
        <v>14.0</v>
      </c>
      <c r="E565" s="11"/>
    </row>
    <row r="566" ht="15.75" customHeight="1">
      <c r="A566" s="10">
        <v>46355.0</v>
      </c>
      <c r="B566" s="9">
        <v>185401.0</v>
      </c>
      <c r="C566" s="9" t="s">
        <v>17</v>
      </c>
      <c r="D566" s="9">
        <v>12.0</v>
      </c>
      <c r="E566" s="11"/>
    </row>
    <row r="567" ht="15.75" customHeight="1">
      <c r="A567" s="10">
        <v>46355.0</v>
      </c>
      <c r="B567" s="9">
        <v>450715.0</v>
      </c>
      <c r="C567" s="9" t="s">
        <v>17</v>
      </c>
      <c r="D567" s="9">
        <v>10.0</v>
      </c>
      <c r="E567" s="11"/>
    </row>
    <row r="568" ht="15.75" customHeight="1">
      <c r="A568" s="10">
        <v>46355.0</v>
      </c>
      <c r="B568" s="9">
        <v>444449.0</v>
      </c>
      <c r="C568" s="9" t="s">
        <v>17</v>
      </c>
      <c r="D568" s="9">
        <v>14.0</v>
      </c>
      <c r="E568" s="11"/>
    </row>
    <row r="569" ht="15.75" customHeight="1">
      <c r="A569" s="10">
        <v>46355.0</v>
      </c>
      <c r="B569" s="9">
        <v>487479.0</v>
      </c>
      <c r="C569" s="9" t="s">
        <v>17</v>
      </c>
      <c r="D569" s="9">
        <v>14.0</v>
      </c>
      <c r="E569" s="11"/>
    </row>
    <row r="570" ht="15.75" hidden="1" customHeight="1">
      <c r="A570" s="10">
        <v>46355.0</v>
      </c>
      <c r="B570" s="9">
        <v>53844.0</v>
      </c>
      <c r="C570" s="9" t="s">
        <v>18</v>
      </c>
      <c r="D570" s="9">
        <v>10.0</v>
      </c>
      <c r="E570" s="11"/>
    </row>
    <row r="571" ht="15.75" customHeight="1">
      <c r="A571" s="10">
        <v>46355.0</v>
      </c>
      <c r="B571" s="9">
        <v>158984.0</v>
      </c>
      <c r="C571" s="9" t="s">
        <v>17</v>
      </c>
      <c r="D571" s="9">
        <v>15.0</v>
      </c>
      <c r="E571" s="11"/>
    </row>
    <row r="572" ht="15.75" customHeight="1">
      <c r="A572" s="10">
        <v>46355.0</v>
      </c>
      <c r="B572" s="9">
        <v>91078.0</v>
      </c>
      <c r="C572" s="9" t="s">
        <v>17</v>
      </c>
      <c r="D572" s="9">
        <v>11.0</v>
      </c>
      <c r="E572" s="11"/>
    </row>
    <row r="573" ht="15.75" customHeight="1">
      <c r="A573" s="10">
        <v>46355.0</v>
      </c>
      <c r="B573" s="9">
        <v>58878.0</v>
      </c>
      <c r="C573" s="9" t="s">
        <v>17</v>
      </c>
      <c r="D573" s="9">
        <v>15.0</v>
      </c>
      <c r="E573" s="11"/>
    </row>
    <row r="574" ht="15.75" customHeight="1">
      <c r="A574" s="10">
        <v>46354.0</v>
      </c>
      <c r="B574" s="9">
        <v>492582.0</v>
      </c>
      <c r="C574" s="9" t="s">
        <v>17</v>
      </c>
      <c r="D574" s="9">
        <v>15.0</v>
      </c>
      <c r="E574" s="11"/>
    </row>
    <row r="575" ht="15.75" customHeight="1">
      <c r="A575" s="10">
        <v>46354.0</v>
      </c>
      <c r="B575" s="9">
        <v>48591.0</v>
      </c>
      <c r="C575" s="9" t="s">
        <v>17</v>
      </c>
      <c r="D575" s="9">
        <v>15.0</v>
      </c>
      <c r="E575" s="11"/>
    </row>
    <row r="576" ht="15.75" customHeight="1">
      <c r="A576" s="10">
        <v>46354.0</v>
      </c>
      <c r="B576" s="9">
        <v>430780.0</v>
      </c>
      <c r="C576" s="9" t="s">
        <v>17</v>
      </c>
      <c r="D576" s="9">
        <v>15.0</v>
      </c>
      <c r="E576" s="11"/>
    </row>
    <row r="577" ht="15.75" customHeight="1">
      <c r="A577" s="10">
        <v>46354.0</v>
      </c>
      <c r="B577" s="9">
        <v>183819.0</v>
      </c>
      <c r="C577" s="9" t="s">
        <v>17</v>
      </c>
      <c r="D577" s="9">
        <v>15.0</v>
      </c>
      <c r="E577" s="11"/>
    </row>
    <row r="578" ht="15.75" customHeight="1">
      <c r="A578" s="10">
        <v>46354.0</v>
      </c>
      <c r="B578" s="9">
        <v>67503.0</v>
      </c>
      <c r="C578" s="9" t="s">
        <v>17</v>
      </c>
      <c r="D578" s="9">
        <v>5.0</v>
      </c>
      <c r="E578" s="11"/>
    </row>
    <row r="579" ht="15.75" customHeight="1">
      <c r="A579" s="10">
        <v>46354.0</v>
      </c>
      <c r="B579" s="9">
        <v>186887.0</v>
      </c>
      <c r="C579" s="9" t="s">
        <v>17</v>
      </c>
      <c r="D579" s="9">
        <v>15.0</v>
      </c>
      <c r="E579" s="11"/>
    </row>
    <row r="580" ht="15.75" customHeight="1">
      <c r="A580" s="10">
        <v>46354.0</v>
      </c>
      <c r="B580" s="9">
        <v>102954.0</v>
      </c>
      <c r="C580" s="9" t="s">
        <v>17</v>
      </c>
      <c r="D580" s="9">
        <v>12.0</v>
      </c>
      <c r="E580" s="11"/>
    </row>
    <row r="581" ht="15.75" customHeight="1">
      <c r="A581" s="10">
        <v>46354.0</v>
      </c>
      <c r="B581" s="9">
        <v>81574.0</v>
      </c>
      <c r="C581" s="9" t="s">
        <v>17</v>
      </c>
      <c r="D581" s="9">
        <v>15.0</v>
      </c>
      <c r="E581" s="11"/>
    </row>
    <row r="582" ht="15.75" hidden="1" customHeight="1">
      <c r="A582" s="10">
        <v>46354.0</v>
      </c>
      <c r="B582" s="9">
        <v>305074.0</v>
      </c>
      <c r="C582" s="9" t="s">
        <v>18</v>
      </c>
      <c r="D582" s="9">
        <v>15.0</v>
      </c>
      <c r="E582" s="11"/>
    </row>
    <row r="583" ht="15.75" customHeight="1">
      <c r="A583" s="10">
        <v>46354.0</v>
      </c>
      <c r="B583" s="9">
        <v>327292.0</v>
      </c>
      <c r="C583" s="9" t="s">
        <v>17</v>
      </c>
      <c r="D583" s="9">
        <v>14.0</v>
      </c>
      <c r="E583" s="11"/>
    </row>
    <row r="584" ht="15.75" customHeight="1">
      <c r="A584" s="10">
        <v>46354.0</v>
      </c>
      <c r="B584" s="9">
        <v>103763.0</v>
      </c>
      <c r="C584" s="9" t="s">
        <v>17</v>
      </c>
      <c r="D584" s="9">
        <v>14.0</v>
      </c>
      <c r="E584" s="11"/>
    </row>
    <row r="585" ht="15.75" customHeight="1">
      <c r="A585" s="10">
        <v>46354.0</v>
      </c>
      <c r="B585" s="9">
        <v>44782.0</v>
      </c>
      <c r="C585" s="9" t="s">
        <v>17</v>
      </c>
      <c r="D585" s="9">
        <v>15.0</v>
      </c>
      <c r="E585" s="11"/>
    </row>
    <row r="586" ht="15.75" customHeight="1">
      <c r="A586" s="10">
        <v>46354.0</v>
      </c>
      <c r="B586" s="9">
        <v>72430.0</v>
      </c>
      <c r="C586" s="9" t="s">
        <v>17</v>
      </c>
      <c r="D586" s="9">
        <v>5.0</v>
      </c>
      <c r="E586" s="11"/>
    </row>
    <row r="587" ht="15.75" customHeight="1">
      <c r="A587" s="10">
        <v>46354.0</v>
      </c>
      <c r="B587" s="9">
        <v>299295.0</v>
      </c>
      <c r="C587" s="9" t="s">
        <v>17</v>
      </c>
      <c r="D587" s="9">
        <v>15.0</v>
      </c>
      <c r="E587" s="11"/>
    </row>
    <row r="588" ht="15.75" customHeight="1">
      <c r="A588" s="10">
        <v>46354.0</v>
      </c>
      <c r="B588" s="9">
        <v>249160.0</v>
      </c>
      <c r="C588" s="9" t="s">
        <v>17</v>
      </c>
      <c r="D588" s="9">
        <v>13.0</v>
      </c>
      <c r="E588" s="11"/>
    </row>
    <row r="589" ht="15.75" customHeight="1">
      <c r="A589" s="10">
        <v>46354.0</v>
      </c>
      <c r="B589" s="9">
        <v>168252.0</v>
      </c>
      <c r="C589" s="9" t="s">
        <v>17</v>
      </c>
      <c r="D589" s="9">
        <v>14.0</v>
      </c>
      <c r="E589" s="11"/>
    </row>
    <row r="590" ht="15.75" customHeight="1">
      <c r="A590" s="10">
        <v>46354.0</v>
      </c>
      <c r="B590" s="9">
        <v>456203.0</v>
      </c>
      <c r="C590" s="9" t="s">
        <v>17</v>
      </c>
      <c r="D590" s="9">
        <v>14.0</v>
      </c>
      <c r="E590" s="11"/>
    </row>
    <row r="591" ht="15.75" customHeight="1">
      <c r="A591" s="10">
        <v>46354.0</v>
      </c>
      <c r="B591" s="9">
        <v>15207.0</v>
      </c>
      <c r="C591" s="9" t="s">
        <v>17</v>
      </c>
      <c r="D591" s="9">
        <v>15.0</v>
      </c>
      <c r="E591" s="11"/>
    </row>
    <row r="592" ht="15.75" customHeight="1">
      <c r="A592" s="10">
        <v>46354.0</v>
      </c>
      <c r="B592" s="9">
        <v>368087.0</v>
      </c>
      <c r="C592" s="9" t="s">
        <v>17</v>
      </c>
      <c r="D592" s="9">
        <v>13.0</v>
      </c>
      <c r="E592" s="11"/>
    </row>
    <row r="593" ht="15.75" customHeight="1">
      <c r="A593" s="10">
        <v>46354.0</v>
      </c>
      <c r="B593" s="9">
        <v>216937.0</v>
      </c>
      <c r="C593" s="9" t="s">
        <v>17</v>
      </c>
      <c r="D593" s="9">
        <v>15.0</v>
      </c>
      <c r="E593" s="11"/>
    </row>
    <row r="594" ht="15.75" customHeight="1">
      <c r="A594" s="10">
        <v>46354.0</v>
      </c>
      <c r="B594" s="9">
        <v>170670.0</v>
      </c>
      <c r="C594" s="9" t="s">
        <v>17</v>
      </c>
      <c r="D594" s="9">
        <v>15.0</v>
      </c>
      <c r="E594" s="11"/>
    </row>
    <row r="595" ht="15.75" customHeight="1">
      <c r="A595" s="10">
        <v>46354.0</v>
      </c>
      <c r="B595" s="9">
        <v>35056.0</v>
      </c>
      <c r="C595" s="9" t="s">
        <v>17</v>
      </c>
      <c r="D595" s="9">
        <v>15.0</v>
      </c>
      <c r="E595" s="11"/>
    </row>
    <row r="596" ht="15.75" customHeight="1">
      <c r="A596" s="10">
        <v>46354.0</v>
      </c>
      <c r="B596" s="9">
        <v>309731.0</v>
      </c>
      <c r="C596" s="9" t="s">
        <v>17</v>
      </c>
      <c r="D596" s="9">
        <v>14.0</v>
      </c>
      <c r="E596" s="11"/>
    </row>
    <row r="597" ht="15.75" customHeight="1">
      <c r="A597" s="10">
        <v>46354.0</v>
      </c>
      <c r="B597" s="9">
        <v>431998.0</v>
      </c>
      <c r="C597" s="9" t="s">
        <v>17</v>
      </c>
      <c r="D597" s="9">
        <v>14.0</v>
      </c>
      <c r="E597" s="11"/>
    </row>
    <row r="598" ht="15.75" customHeight="1">
      <c r="A598" s="10">
        <v>46354.0</v>
      </c>
      <c r="B598" s="9">
        <v>293736.0</v>
      </c>
      <c r="C598" s="9" t="s">
        <v>17</v>
      </c>
      <c r="D598" s="9">
        <v>13.0</v>
      </c>
      <c r="E598" s="11"/>
    </row>
    <row r="599" ht="15.75" customHeight="1">
      <c r="A599" s="10">
        <v>46354.0</v>
      </c>
      <c r="B599" s="9">
        <v>155534.0</v>
      </c>
      <c r="C599" s="9" t="s">
        <v>17</v>
      </c>
      <c r="D599" s="9">
        <v>14.0</v>
      </c>
      <c r="E599" s="11"/>
    </row>
    <row r="600" ht="15.75" customHeight="1">
      <c r="A600" s="10">
        <v>46354.0</v>
      </c>
      <c r="B600" s="9">
        <v>80527.0</v>
      </c>
      <c r="C600" s="9" t="s">
        <v>17</v>
      </c>
      <c r="D600" s="9">
        <v>13.0</v>
      </c>
      <c r="E600" s="11"/>
    </row>
    <row r="601" ht="15.75" customHeight="1">
      <c r="A601" s="10">
        <v>46353.0</v>
      </c>
      <c r="B601" s="9">
        <v>218561.0</v>
      </c>
      <c r="C601" s="9" t="s">
        <v>17</v>
      </c>
      <c r="D601" s="9">
        <v>6.0</v>
      </c>
      <c r="E601" s="11"/>
    </row>
    <row r="602" ht="15.75" customHeight="1">
      <c r="A602" s="10">
        <v>46353.0</v>
      </c>
      <c r="B602" s="9">
        <v>207454.0</v>
      </c>
      <c r="C602" s="9" t="s">
        <v>17</v>
      </c>
      <c r="D602" s="9">
        <v>12.0</v>
      </c>
      <c r="E602" s="11"/>
    </row>
    <row r="603" ht="15.75" customHeight="1">
      <c r="A603" s="10">
        <v>46353.0</v>
      </c>
      <c r="B603" s="9">
        <v>196261.0</v>
      </c>
      <c r="C603" s="9" t="s">
        <v>17</v>
      </c>
      <c r="D603" s="9">
        <v>14.0</v>
      </c>
      <c r="E603" s="11"/>
    </row>
    <row r="604" ht="15.75" customHeight="1">
      <c r="A604" s="10">
        <v>46353.0</v>
      </c>
      <c r="B604" s="9">
        <v>343728.0</v>
      </c>
      <c r="C604" s="9" t="s">
        <v>17</v>
      </c>
      <c r="D604" s="9">
        <v>14.0</v>
      </c>
      <c r="E604" s="11"/>
    </row>
    <row r="605" ht="15.75" customHeight="1">
      <c r="A605" s="10">
        <v>46353.0</v>
      </c>
      <c r="B605" s="9">
        <v>211308.0</v>
      </c>
      <c r="C605" s="9" t="s">
        <v>17</v>
      </c>
      <c r="D605" s="9">
        <v>5.0</v>
      </c>
      <c r="E605" s="11"/>
    </row>
    <row r="606" ht="15.75" customHeight="1">
      <c r="A606" s="10">
        <v>46353.0</v>
      </c>
      <c r="B606" s="9">
        <v>28332.0</v>
      </c>
      <c r="C606" s="9" t="s">
        <v>17</v>
      </c>
      <c r="D606" s="9">
        <v>14.0</v>
      </c>
      <c r="E606" s="11"/>
    </row>
    <row r="607" ht="15.75" customHeight="1">
      <c r="A607" s="10">
        <v>46353.0</v>
      </c>
      <c r="B607" s="9">
        <v>36810.0</v>
      </c>
      <c r="C607" s="9" t="s">
        <v>17</v>
      </c>
      <c r="D607" s="9">
        <v>14.0</v>
      </c>
      <c r="E607" s="11"/>
    </row>
    <row r="608" ht="15.75" customHeight="1">
      <c r="A608" s="10">
        <v>46353.0</v>
      </c>
      <c r="B608" s="9">
        <v>486770.0</v>
      </c>
      <c r="C608" s="9" t="s">
        <v>17</v>
      </c>
      <c r="D608" s="9">
        <v>15.0</v>
      </c>
      <c r="E608" s="11"/>
    </row>
    <row r="609" ht="15.75" customHeight="1">
      <c r="A609" s="10">
        <v>46353.0</v>
      </c>
      <c r="B609" s="9">
        <v>344341.0</v>
      </c>
      <c r="C609" s="9" t="s">
        <v>17</v>
      </c>
      <c r="D609" s="9">
        <v>5.0</v>
      </c>
      <c r="E609" s="11"/>
    </row>
    <row r="610" ht="15.75" customHeight="1">
      <c r="A610" s="10">
        <v>46353.0</v>
      </c>
      <c r="B610" s="9">
        <v>171502.0</v>
      </c>
      <c r="C610" s="9" t="s">
        <v>17</v>
      </c>
      <c r="D610" s="9">
        <v>14.0</v>
      </c>
      <c r="E610" s="11"/>
    </row>
    <row r="611" ht="15.75" customHeight="1">
      <c r="A611" s="10">
        <v>46353.0</v>
      </c>
      <c r="B611" s="9">
        <v>490909.0</v>
      </c>
      <c r="C611" s="9" t="s">
        <v>17</v>
      </c>
      <c r="D611" s="9">
        <v>13.0</v>
      </c>
      <c r="E611" s="11"/>
    </row>
    <row r="612" ht="15.75" customHeight="1">
      <c r="A612" s="10">
        <v>46353.0</v>
      </c>
      <c r="B612" s="9">
        <v>209448.0</v>
      </c>
      <c r="C612" s="9" t="s">
        <v>17</v>
      </c>
      <c r="D612" s="9">
        <v>13.0</v>
      </c>
      <c r="E612" s="11"/>
    </row>
    <row r="613" ht="15.75" customHeight="1">
      <c r="A613" s="10">
        <v>46353.0</v>
      </c>
      <c r="B613" s="9">
        <v>279899.0</v>
      </c>
      <c r="C613" s="9" t="s">
        <v>17</v>
      </c>
      <c r="D613" s="9">
        <v>14.0</v>
      </c>
      <c r="E613" s="11"/>
    </row>
    <row r="614" ht="15.75" customHeight="1">
      <c r="A614" s="10">
        <v>46353.0</v>
      </c>
      <c r="B614" s="9">
        <v>81968.0</v>
      </c>
      <c r="C614" s="9" t="s">
        <v>17</v>
      </c>
      <c r="D614" s="9">
        <v>13.0</v>
      </c>
      <c r="E614" s="11"/>
    </row>
    <row r="615" ht="15.75" customHeight="1">
      <c r="A615" s="10">
        <v>46353.0</v>
      </c>
      <c r="B615" s="9">
        <v>249999.0</v>
      </c>
      <c r="C615" s="9" t="s">
        <v>17</v>
      </c>
      <c r="D615" s="9">
        <v>13.0</v>
      </c>
      <c r="E615" s="11"/>
    </row>
    <row r="616" ht="15.75" customHeight="1">
      <c r="A616" s="10">
        <v>46353.0</v>
      </c>
      <c r="B616" s="9">
        <v>238919.0</v>
      </c>
      <c r="C616" s="9" t="s">
        <v>17</v>
      </c>
      <c r="D616" s="9">
        <v>14.0</v>
      </c>
      <c r="E616" s="11"/>
    </row>
    <row r="617" ht="15.75" customHeight="1">
      <c r="A617" s="10">
        <v>46353.0</v>
      </c>
      <c r="B617" s="9">
        <v>366479.0</v>
      </c>
      <c r="C617" s="9" t="s">
        <v>17</v>
      </c>
      <c r="D617" s="9">
        <v>14.0</v>
      </c>
      <c r="E617" s="11"/>
    </row>
    <row r="618" ht="15.75" hidden="1" customHeight="1">
      <c r="A618" s="10">
        <v>46353.0</v>
      </c>
      <c r="B618" s="9">
        <v>15645.0</v>
      </c>
      <c r="C618" s="9" t="s">
        <v>18</v>
      </c>
      <c r="D618" s="9">
        <v>15.0</v>
      </c>
      <c r="E618" s="11"/>
    </row>
    <row r="619" ht="15.75" customHeight="1">
      <c r="A619" s="10">
        <v>46353.0</v>
      </c>
      <c r="B619" s="9">
        <v>207007.0</v>
      </c>
      <c r="C619" s="9" t="s">
        <v>17</v>
      </c>
      <c r="D619" s="9">
        <v>5.0</v>
      </c>
      <c r="E619" s="11"/>
    </row>
    <row r="620" ht="15.75" customHeight="1">
      <c r="A620" s="10">
        <v>46353.0</v>
      </c>
      <c r="B620" s="9">
        <v>185966.0</v>
      </c>
      <c r="C620" s="9" t="s">
        <v>17</v>
      </c>
      <c r="D620" s="9">
        <v>8.0</v>
      </c>
      <c r="E620" s="11"/>
    </row>
    <row r="621" ht="15.75" customHeight="1">
      <c r="A621" s="10">
        <v>46353.0</v>
      </c>
      <c r="B621" s="9">
        <v>110611.0</v>
      </c>
      <c r="C621" s="9" t="s">
        <v>17</v>
      </c>
      <c r="D621" s="9">
        <v>15.0</v>
      </c>
      <c r="E621" s="11"/>
    </row>
    <row r="622" ht="15.75" customHeight="1">
      <c r="A622" s="10">
        <v>46353.0</v>
      </c>
      <c r="B622" s="9">
        <v>102633.0</v>
      </c>
      <c r="C622" s="9" t="s">
        <v>17</v>
      </c>
      <c r="D622" s="9">
        <v>5.0</v>
      </c>
      <c r="E622" s="11"/>
    </row>
    <row r="623" ht="15.75" customHeight="1">
      <c r="A623" s="10">
        <v>46352.0</v>
      </c>
      <c r="B623" s="9">
        <v>302497.0</v>
      </c>
      <c r="C623" s="9" t="s">
        <v>17</v>
      </c>
      <c r="D623" s="9">
        <v>15.0</v>
      </c>
      <c r="E623" s="11"/>
    </row>
    <row r="624" ht="15.75" customHeight="1">
      <c r="A624" s="10">
        <v>46352.0</v>
      </c>
      <c r="B624" s="9">
        <v>350609.0</v>
      </c>
      <c r="C624" s="9" t="s">
        <v>17</v>
      </c>
      <c r="D624" s="9">
        <v>15.0</v>
      </c>
      <c r="E624" s="11"/>
    </row>
    <row r="625" ht="15.75" customHeight="1">
      <c r="A625" s="10">
        <v>46352.0</v>
      </c>
      <c r="B625" s="9">
        <v>388200.0</v>
      </c>
      <c r="C625" s="9" t="s">
        <v>17</v>
      </c>
      <c r="D625" s="9">
        <v>13.0</v>
      </c>
      <c r="E625" s="11"/>
    </row>
    <row r="626" ht="15.75" customHeight="1">
      <c r="A626" s="10">
        <v>46352.0</v>
      </c>
      <c r="B626" s="9">
        <v>155290.0</v>
      </c>
      <c r="C626" s="9" t="s">
        <v>17</v>
      </c>
      <c r="D626" s="9">
        <v>14.0</v>
      </c>
      <c r="E626" s="11"/>
    </row>
    <row r="627" ht="15.75" customHeight="1">
      <c r="A627" s="10">
        <v>46352.0</v>
      </c>
      <c r="B627" s="9">
        <v>189702.0</v>
      </c>
      <c r="C627" s="9" t="s">
        <v>17</v>
      </c>
      <c r="D627" s="9">
        <v>13.0</v>
      </c>
      <c r="E627" s="11"/>
    </row>
    <row r="628" ht="15.75" customHeight="1">
      <c r="A628" s="10">
        <v>46352.0</v>
      </c>
      <c r="B628" s="9">
        <v>64165.0</v>
      </c>
      <c r="C628" s="9" t="s">
        <v>17</v>
      </c>
      <c r="D628" s="9">
        <v>14.0</v>
      </c>
      <c r="E628" s="11"/>
    </row>
    <row r="629" ht="15.75" customHeight="1">
      <c r="A629" s="10">
        <v>46352.0</v>
      </c>
      <c r="B629" s="9">
        <v>10629.0</v>
      </c>
      <c r="C629" s="9" t="s">
        <v>17</v>
      </c>
      <c r="D629" s="9">
        <v>15.0</v>
      </c>
      <c r="E629" s="11"/>
    </row>
    <row r="630" ht="15.75" customHeight="1">
      <c r="A630" s="10">
        <v>46352.0</v>
      </c>
      <c r="B630" s="9">
        <v>434071.0</v>
      </c>
      <c r="C630" s="9" t="s">
        <v>17</v>
      </c>
      <c r="D630" s="9">
        <v>15.0</v>
      </c>
      <c r="E630" s="11"/>
    </row>
    <row r="631" ht="15.75" customHeight="1">
      <c r="A631" s="10">
        <v>46352.0</v>
      </c>
      <c r="B631" s="9">
        <v>391907.0</v>
      </c>
      <c r="C631" s="9" t="s">
        <v>17</v>
      </c>
      <c r="D631" s="9">
        <v>15.0</v>
      </c>
      <c r="E631" s="11"/>
    </row>
    <row r="632" ht="15.75" customHeight="1">
      <c r="A632" s="10">
        <v>46352.0</v>
      </c>
      <c r="B632" s="9">
        <v>349133.0</v>
      </c>
      <c r="C632" s="9" t="s">
        <v>17</v>
      </c>
      <c r="D632" s="9">
        <v>9.0</v>
      </c>
      <c r="E632" s="11"/>
    </row>
    <row r="633" ht="15.75" customHeight="1">
      <c r="A633" s="10">
        <v>46352.0</v>
      </c>
      <c r="B633" s="9">
        <v>498122.0</v>
      </c>
      <c r="C633" s="9" t="s">
        <v>17</v>
      </c>
      <c r="D633" s="9">
        <v>8.0</v>
      </c>
      <c r="E633" s="11"/>
    </row>
    <row r="634" ht="15.75" customHeight="1">
      <c r="A634" s="10">
        <v>46352.0</v>
      </c>
      <c r="B634" s="9">
        <v>104765.0</v>
      </c>
      <c r="C634" s="9" t="s">
        <v>17</v>
      </c>
      <c r="D634" s="9">
        <v>15.0</v>
      </c>
      <c r="E634" s="11"/>
    </row>
    <row r="635" ht="15.75" customHeight="1">
      <c r="A635" s="10">
        <v>46352.0</v>
      </c>
      <c r="B635" s="9">
        <v>105530.0</v>
      </c>
      <c r="C635" s="9" t="s">
        <v>17</v>
      </c>
      <c r="D635" s="9">
        <v>14.0</v>
      </c>
      <c r="E635" s="11"/>
    </row>
    <row r="636" ht="15.75" customHeight="1">
      <c r="A636" s="10">
        <v>46352.0</v>
      </c>
      <c r="B636" s="9">
        <v>77943.0</v>
      </c>
      <c r="C636" s="9" t="s">
        <v>17</v>
      </c>
      <c r="D636" s="9">
        <v>5.0</v>
      </c>
      <c r="E636" s="11"/>
    </row>
    <row r="637" ht="15.75" customHeight="1">
      <c r="A637" s="10">
        <v>46352.0</v>
      </c>
      <c r="B637" s="9">
        <v>427759.0</v>
      </c>
      <c r="C637" s="9" t="s">
        <v>17</v>
      </c>
      <c r="D637" s="9">
        <v>13.0</v>
      </c>
      <c r="E637" s="11"/>
    </row>
    <row r="638" ht="15.75" customHeight="1">
      <c r="A638" s="10">
        <v>46352.0</v>
      </c>
      <c r="B638" s="9">
        <v>131872.0</v>
      </c>
      <c r="C638" s="9" t="s">
        <v>17</v>
      </c>
      <c r="D638" s="9">
        <v>15.0</v>
      </c>
      <c r="E638" s="11"/>
    </row>
    <row r="639" ht="15.75" customHeight="1">
      <c r="A639" s="10">
        <v>46352.0</v>
      </c>
      <c r="B639" s="9">
        <v>404928.0</v>
      </c>
      <c r="C639" s="9" t="s">
        <v>17</v>
      </c>
      <c r="D639" s="9">
        <v>15.0</v>
      </c>
      <c r="E639" s="11"/>
    </row>
    <row r="640" ht="15.75" customHeight="1">
      <c r="A640" s="10">
        <v>46352.0</v>
      </c>
      <c r="B640" s="9">
        <v>326504.0</v>
      </c>
      <c r="C640" s="9" t="s">
        <v>17</v>
      </c>
      <c r="D640" s="9">
        <v>15.0</v>
      </c>
      <c r="E640" s="11"/>
    </row>
    <row r="641" ht="15.75" customHeight="1">
      <c r="A641" s="10">
        <v>46352.0</v>
      </c>
      <c r="B641" s="9">
        <v>406481.0</v>
      </c>
      <c r="C641" s="9" t="s">
        <v>17</v>
      </c>
      <c r="D641" s="9">
        <v>15.0</v>
      </c>
      <c r="E641" s="11"/>
    </row>
    <row r="642" ht="15.75" hidden="1" customHeight="1">
      <c r="A642" s="10">
        <v>46352.0</v>
      </c>
      <c r="B642" s="9">
        <v>184099.0</v>
      </c>
      <c r="C642" s="9" t="s">
        <v>18</v>
      </c>
      <c r="D642" s="9">
        <v>14.0</v>
      </c>
      <c r="E642" s="11"/>
    </row>
    <row r="643" ht="15.75" customHeight="1">
      <c r="A643" s="10">
        <v>46352.0</v>
      </c>
      <c r="B643" s="9">
        <v>290403.0</v>
      </c>
      <c r="C643" s="9" t="s">
        <v>17</v>
      </c>
      <c r="D643" s="9">
        <v>12.0</v>
      </c>
      <c r="E643" s="11"/>
    </row>
    <row r="644" ht="15.75" customHeight="1">
      <c r="A644" s="10">
        <v>46351.0</v>
      </c>
      <c r="B644" s="9">
        <v>308737.0</v>
      </c>
      <c r="C644" s="9" t="s">
        <v>17</v>
      </c>
      <c r="D644" s="9">
        <v>11.0</v>
      </c>
      <c r="E644" s="11"/>
    </row>
    <row r="645" ht="15.75" customHeight="1">
      <c r="A645" s="10">
        <v>46351.0</v>
      </c>
      <c r="B645" s="9">
        <v>159955.0</v>
      </c>
      <c r="C645" s="9" t="s">
        <v>17</v>
      </c>
      <c r="D645" s="9">
        <v>14.0</v>
      </c>
      <c r="E645" s="11"/>
    </row>
    <row r="646" ht="15.75" customHeight="1">
      <c r="A646" s="10">
        <v>46351.0</v>
      </c>
      <c r="B646" s="9">
        <v>439698.0</v>
      </c>
      <c r="C646" s="9" t="s">
        <v>17</v>
      </c>
      <c r="D646" s="9">
        <v>6.0</v>
      </c>
      <c r="E646" s="11"/>
    </row>
    <row r="647" ht="15.75" customHeight="1">
      <c r="A647" s="10">
        <v>46351.0</v>
      </c>
      <c r="B647" s="9">
        <v>109211.0</v>
      </c>
      <c r="C647" s="9" t="s">
        <v>17</v>
      </c>
      <c r="D647" s="9">
        <v>15.0</v>
      </c>
      <c r="E647" s="11"/>
    </row>
    <row r="648" ht="15.75" customHeight="1">
      <c r="A648" s="10">
        <v>46351.0</v>
      </c>
      <c r="B648" s="9">
        <v>193860.0</v>
      </c>
      <c r="C648" s="9" t="s">
        <v>17</v>
      </c>
      <c r="D648" s="9">
        <v>12.0</v>
      </c>
      <c r="E648" s="11"/>
    </row>
    <row r="649" ht="15.75" customHeight="1">
      <c r="A649" s="10">
        <v>46351.0</v>
      </c>
      <c r="B649" s="9">
        <v>366669.0</v>
      </c>
      <c r="C649" s="9" t="s">
        <v>17</v>
      </c>
      <c r="D649" s="9">
        <v>14.0</v>
      </c>
      <c r="E649" s="11"/>
    </row>
    <row r="650" ht="15.75" hidden="1" customHeight="1">
      <c r="A650" s="10">
        <v>46351.0</v>
      </c>
      <c r="B650" s="9">
        <v>81261.0</v>
      </c>
      <c r="C650" s="9" t="s">
        <v>18</v>
      </c>
      <c r="D650" s="9">
        <v>12.0</v>
      </c>
      <c r="E650" s="11"/>
    </row>
    <row r="651" ht="15.75" customHeight="1">
      <c r="A651" s="10">
        <v>46351.0</v>
      </c>
      <c r="B651" s="9">
        <v>450433.0</v>
      </c>
      <c r="C651" s="9" t="s">
        <v>17</v>
      </c>
      <c r="D651" s="9">
        <v>5.0</v>
      </c>
      <c r="E651" s="11"/>
    </row>
    <row r="652" ht="15.75" customHeight="1">
      <c r="A652" s="10">
        <v>46351.0</v>
      </c>
      <c r="B652" s="9">
        <v>219030.0</v>
      </c>
      <c r="C652" s="9" t="s">
        <v>17</v>
      </c>
      <c r="D652" s="9">
        <v>15.0</v>
      </c>
      <c r="E652" s="11"/>
    </row>
    <row r="653" ht="15.75" customHeight="1">
      <c r="A653" s="10">
        <v>46351.0</v>
      </c>
      <c r="B653" s="9">
        <v>222875.0</v>
      </c>
      <c r="C653" s="9" t="s">
        <v>17</v>
      </c>
      <c r="D653" s="9">
        <v>9.0</v>
      </c>
      <c r="E653" s="11"/>
    </row>
    <row r="654" ht="15.75" customHeight="1">
      <c r="A654" s="10">
        <v>46351.0</v>
      </c>
      <c r="B654" s="9">
        <v>221918.0</v>
      </c>
      <c r="C654" s="9" t="s">
        <v>17</v>
      </c>
      <c r="D654" s="9">
        <v>12.0</v>
      </c>
      <c r="E654" s="11"/>
    </row>
    <row r="655" ht="15.75" customHeight="1">
      <c r="A655" s="10">
        <v>46351.0</v>
      </c>
      <c r="B655" s="9">
        <v>218543.0</v>
      </c>
      <c r="C655" s="9" t="s">
        <v>17</v>
      </c>
      <c r="D655" s="9">
        <v>12.0</v>
      </c>
      <c r="E655" s="11"/>
    </row>
    <row r="656" ht="15.75" customHeight="1">
      <c r="A656" s="10">
        <v>46351.0</v>
      </c>
      <c r="B656" s="9">
        <v>306132.0</v>
      </c>
      <c r="C656" s="9" t="s">
        <v>17</v>
      </c>
      <c r="D656" s="9">
        <v>15.0</v>
      </c>
      <c r="E656" s="11"/>
    </row>
    <row r="657" ht="15.75" customHeight="1">
      <c r="A657" s="10">
        <v>46350.0</v>
      </c>
      <c r="B657" s="9">
        <v>398080.0</v>
      </c>
      <c r="C657" s="9" t="s">
        <v>17</v>
      </c>
      <c r="D657" s="9">
        <v>14.0</v>
      </c>
      <c r="E657" s="11"/>
    </row>
    <row r="658" ht="15.75" customHeight="1">
      <c r="A658" s="10">
        <v>46350.0</v>
      </c>
      <c r="B658" s="9">
        <v>427408.0</v>
      </c>
      <c r="C658" s="9" t="s">
        <v>17</v>
      </c>
      <c r="D658" s="9">
        <v>15.0</v>
      </c>
      <c r="E658" s="11"/>
    </row>
    <row r="659" ht="15.75" customHeight="1">
      <c r="A659" s="10">
        <v>46350.0</v>
      </c>
      <c r="B659" s="9">
        <v>347180.0</v>
      </c>
      <c r="C659" s="9" t="s">
        <v>17</v>
      </c>
      <c r="D659" s="9">
        <v>15.0</v>
      </c>
      <c r="E659" s="11"/>
    </row>
    <row r="660" ht="15.75" customHeight="1">
      <c r="A660" s="10">
        <v>46350.0</v>
      </c>
      <c r="B660" s="9">
        <v>93033.0</v>
      </c>
      <c r="C660" s="9" t="s">
        <v>17</v>
      </c>
      <c r="D660" s="9">
        <v>12.0</v>
      </c>
      <c r="E660" s="11"/>
    </row>
    <row r="661" ht="15.75" hidden="1" customHeight="1">
      <c r="A661" s="10">
        <v>46350.0</v>
      </c>
      <c r="B661" s="9">
        <v>162634.0</v>
      </c>
      <c r="C661" s="9" t="s">
        <v>18</v>
      </c>
      <c r="D661" s="9">
        <v>13.0</v>
      </c>
      <c r="E661" s="11"/>
    </row>
    <row r="662" ht="15.75" customHeight="1">
      <c r="A662" s="10">
        <v>46350.0</v>
      </c>
      <c r="B662" s="9">
        <v>351472.0</v>
      </c>
      <c r="C662" s="9" t="s">
        <v>17</v>
      </c>
      <c r="D662" s="9">
        <v>15.0</v>
      </c>
      <c r="E662" s="11"/>
    </row>
    <row r="663" ht="15.75" customHeight="1">
      <c r="A663" s="10">
        <v>46350.0</v>
      </c>
      <c r="B663" s="9">
        <v>214199.0</v>
      </c>
      <c r="C663" s="9" t="s">
        <v>17</v>
      </c>
      <c r="D663" s="9">
        <v>14.0</v>
      </c>
      <c r="E663" s="11"/>
    </row>
    <row r="664" ht="15.75" customHeight="1">
      <c r="A664" s="10">
        <v>46350.0</v>
      </c>
      <c r="B664" s="9">
        <v>396379.0</v>
      </c>
      <c r="C664" s="9" t="s">
        <v>17</v>
      </c>
      <c r="D664" s="9">
        <v>14.0</v>
      </c>
      <c r="E664" s="11"/>
    </row>
    <row r="665" ht="15.75" customHeight="1">
      <c r="A665" s="10">
        <v>46350.0</v>
      </c>
      <c r="B665" s="9">
        <v>338726.0</v>
      </c>
      <c r="C665" s="9" t="s">
        <v>17</v>
      </c>
      <c r="D665" s="9">
        <v>11.0</v>
      </c>
      <c r="E665" s="11"/>
    </row>
    <row r="666" ht="15.75" customHeight="1">
      <c r="A666" s="10">
        <v>46350.0</v>
      </c>
      <c r="B666" s="9">
        <v>435162.0</v>
      </c>
      <c r="C666" s="9" t="s">
        <v>17</v>
      </c>
      <c r="D666" s="9">
        <v>15.0</v>
      </c>
      <c r="E666" s="11"/>
    </row>
    <row r="667" ht="15.75" customHeight="1">
      <c r="A667" s="10">
        <v>46350.0</v>
      </c>
      <c r="B667" s="9">
        <v>371445.0</v>
      </c>
      <c r="C667" s="9" t="s">
        <v>17</v>
      </c>
      <c r="D667" s="9">
        <v>15.0</v>
      </c>
      <c r="E667" s="11"/>
    </row>
    <row r="668" ht="15.75" customHeight="1">
      <c r="A668" s="10">
        <v>46350.0</v>
      </c>
      <c r="B668" s="9">
        <v>405162.0</v>
      </c>
      <c r="C668" s="9" t="s">
        <v>17</v>
      </c>
      <c r="D668" s="9">
        <v>14.0</v>
      </c>
      <c r="E668" s="11"/>
    </row>
    <row r="669" ht="15.75" customHeight="1">
      <c r="A669" s="10">
        <v>46350.0</v>
      </c>
      <c r="B669" s="9">
        <v>183525.0</v>
      </c>
      <c r="C669" s="9" t="s">
        <v>17</v>
      </c>
      <c r="D669" s="9">
        <v>6.0</v>
      </c>
      <c r="E669" s="11"/>
    </row>
    <row r="670" ht="15.75" customHeight="1">
      <c r="A670" s="10">
        <v>46350.0</v>
      </c>
      <c r="B670" s="9">
        <v>364217.0</v>
      </c>
      <c r="C670" s="9" t="s">
        <v>17</v>
      </c>
      <c r="D670" s="9">
        <v>11.0</v>
      </c>
      <c r="E670" s="11"/>
    </row>
    <row r="671" ht="15.75" customHeight="1">
      <c r="A671" s="10">
        <v>46350.0</v>
      </c>
      <c r="B671" s="9">
        <v>197814.0</v>
      </c>
      <c r="C671" s="9" t="s">
        <v>17</v>
      </c>
      <c r="D671" s="9">
        <v>14.0</v>
      </c>
      <c r="E671" s="11"/>
    </row>
    <row r="672" ht="15.75" customHeight="1">
      <c r="A672" s="10">
        <v>46350.0</v>
      </c>
      <c r="B672" s="9">
        <v>251713.0</v>
      </c>
      <c r="C672" s="9" t="s">
        <v>17</v>
      </c>
      <c r="D672" s="9">
        <v>14.0</v>
      </c>
      <c r="E672" s="11"/>
    </row>
    <row r="673" ht="15.75" customHeight="1">
      <c r="A673" s="10">
        <v>46350.0</v>
      </c>
      <c r="B673" s="9">
        <v>438613.0</v>
      </c>
      <c r="C673" s="9" t="s">
        <v>17</v>
      </c>
      <c r="D673" s="9">
        <v>15.0</v>
      </c>
      <c r="E673" s="11"/>
    </row>
    <row r="674" ht="15.75" customHeight="1">
      <c r="A674" s="10">
        <v>46350.0</v>
      </c>
      <c r="B674" s="9">
        <v>452491.0</v>
      </c>
      <c r="C674" s="9" t="s">
        <v>17</v>
      </c>
      <c r="D674" s="9">
        <v>14.0</v>
      </c>
      <c r="E674" s="11"/>
    </row>
    <row r="675" ht="15.75" customHeight="1">
      <c r="A675" s="10">
        <v>46350.0</v>
      </c>
      <c r="B675" s="9">
        <v>32195.0</v>
      </c>
      <c r="C675" s="9" t="s">
        <v>17</v>
      </c>
      <c r="D675" s="9">
        <v>13.0</v>
      </c>
      <c r="E675" s="11"/>
    </row>
    <row r="676" ht="15.75" customHeight="1">
      <c r="A676" s="10">
        <v>46350.0</v>
      </c>
      <c r="B676" s="9">
        <v>159508.0</v>
      </c>
      <c r="C676" s="9" t="s">
        <v>17</v>
      </c>
      <c r="D676" s="9">
        <v>13.0</v>
      </c>
      <c r="E676" s="11"/>
    </row>
    <row r="677" ht="15.75" customHeight="1">
      <c r="A677" s="10">
        <v>46350.0</v>
      </c>
      <c r="B677" s="9">
        <v>42912.0</v>
      </c>
      <c r="C677" s="9" t="s">
        <v>17</v>
      </c>
      <c r="D677" s="9">
        <v>15.0</v>
      </c>
      <c r="E677" s="11"/>
    </row>
    <row r="678" ht="15.75" customHeight="1">
      <c r="A678" s="10">
        <v>46350.0</v>
      </c>
      <c r="B678" s="9">
        <v>213573.0</v>
      </c>
      <c r="C678" s="9" t="s">
        <v>17</v>
      </c>
      <c r="D678" s="9">
        <v>11.0</v>
      </c>
      <c r="E678" s="11"/>
    </row>
    <row r="679" ht="15.75" customHeight="1">
      <c r="A679" s="10">
        <v>46349.0</v>
      </c>
      <c r="B679" s="9">
        <v>453640.0</v>
      </c>
      <c r="C679" s="9" t="s">
        <v>17</v>
      </c>
      <c r="D679" s="9">
        <v>5.0</v>
      </c>
      <c r="E679" s="11"/>
    </row>
    <row r="680" ht="15.75" customHeight="1">
      <c r="A680" s="10">
        <v>46349.0</v>
      </c>
      <c r="B680" s="9">
        <v>295235.0</v>
      </c>
      <c r="C680" s="9" t="s">
        <v>17</v>
      </c>
      <c r="D680" s="9">
        <v>12.0</v>
      </c>
      <c r="E680" s="11"/>
    </row>
    <row r="681" ht="15.75" customHeight="1">
      <c r="A681" s="10">
        <v>46349.0</v>
      </c>
      <c r="B681" s="9">
        <v>367332.0</v>
      </c>
      <c r="C681" s="9" t="s">
        <v>17</v>
      </c>
      <c r="D681" s="9">
        <v>14.0</v>
      </c>
      <c r="E681" s="11"/>
    </row>
    <row r="682" ht="15.75" hidden="1" customHeight="1">
      <c r="A682" s="10">
        <v>46349.0</v>
      </c>
      <c r="B682" s="9">
        <v>277187.0</v>
      </c>
      <c r="C682" s="9" t="s">
        <v>18</v>
      </c>
      <c r="D682" s="9">
        <v>12.0</v>
      </c>
      <c r="E682" s="11"/>
    </row>
    <row r="683" ht="15.75" customHeight="1">
      <c r="A683" s="10">
        <v>46349.0</v>
      </c>
      <c r="B683" s="9">
        <v>349731.0</v>
      </c>
      <c r="C683" s="9" t="s">
        <v>17</v>
      </c>
      <c r="D683" s="9">
        <v>5.0</v>
      </c>
      <c r="E683" s="11"/>
    </row>
    <row r="684" ht="15.75" customHeight="1">
      <c r="A684" s="10">
        <v>46349.0</v>
      </c>
      <c r="B684" s="9">
        <v>265959.0</v>
      </c>
      <c r="C684" s="9" t="s">
        <v>17</v>
      </c>
      <c r="D684" s="9">
        <v>13.0</v>
      </c>
      <c r="E684" s="11"/>
    </row>
    <row r="685" ht="15.75" customHeight="1">
      <c r="A685" s="10">
        <v>46349.0</v>
      </c>
      <c r="B685" s="9">
        <v>488033.0</v>
      </c>
      <c r="C685" s="9" t="s">
        <v>17</v>
      </c>
      <c r="D685" s="9">
        <v>15.0</v>
      </c>
      <c r="E685" s="11"/>
    </row>
    <row r="686" ht="15.75" customHeight="1">
      <c r="A686" s="10">
        <v>46349.0</v>
      </c>
      <c r="B686" s="9">
        <v>481745.0</v>
      </c>
      <c r="C686" s="9" t="s">
        <v>17</v>
      </c>
      <c r="D686" s="9">
        <v>14.0</v>
      </c>
      <c r="E686" s="11"/>
    </row>
    <row r="687" ht="15.75" hidden="1" customHeight="1">
      <c r="A687" s="10">
        <v>46349.0</v>
      </c>
      <c r="B687" s="9">
        <v>360525.0</v>
      </c>
      <c r="C687" s="9" t="s">
        <v>18</v>
      </c>
      <c r="D687" s="9">
        <v>13.0</v>
      </c>
      <c r="E687" s="11"/>
    </row>
    <row r="688" ht="15.75" customHeight="1">
      <c r="A688" s="10">
        <v>46349.0</v>
      </c>
      <c r="B688" s="9">
        <v>360870.0</v>
      </c>
      <c r="C688" s="9" t="s">
        <v>17</v>
      </c>
      <c r="D688" s="9">
        <v>13.0</v>
      </c>
      <c r="E688" s="11"/>
    </row>
    <row r="689" ht="15.75" customHeight="1">
      <c r="A689" s="10">
        <v>46349.0</v>
      </c>
      <c r="B689" s="9">
        <v>21875.0</v>
      </c>
      <c r="C689" s="9" t="s">
        <v>17</v>
      </c>
      <c r="D689" s="9">
        <v>10.0</v>
      </c>
      <c r="E689" s="11"/>
    </row>
    <row r="690" ht="15.75" customHeight="1">
      <c r="A690" s="10">
        <v>46349.0</v>
      </c>
      <c r="B690" s="9">
        <v>369522.0</v>
      </c>
      <c r="C690" s="9" t="s">
        <v>17</v>
      </c>
      <c r="D690" s="9">
        <v>12.0</v>
      </c>
      <c r="E690" s="11"/>
    </row>
    <row r="691" ht="15.75" customHeight="1">
      <c r="A691" s="10">
        <v>46349.0</v>
      </c>
      <c r="B691" s="9">
        <v>94688.0</v>
      </c>
      <c r="C691" s="9" t="s">
        <v>17</v>
      </c>
      <c r="D691" s="9">
        <v>15.0</v>
      </c>
      <c r="E691" s="11"/>
    </row>
    <row r="692" ht="15.75" customHeight="1">
      <c r="A692" s="10">
        <v>46349.0</v>
      </c>
      <c r="B692" s="9">
        <v>11118.0</v>
      </c>
      <c r="C692" s="9" t="s">
        <v>17</v>
      </c>
      <c r="D692" s="9">
        <v>6.0</v>
      </c>
      <c r="E692" s="11"/>
    </row>
    <row r="693" ht="15.75" customHeight="1">
      <c r="A693" s="10">
        <v>46349.0</v>
      </c>
      <c r="B693" s="9">
        <v>391924.0</v>
      </c>
      <c r="C693" s="9" t="s">
        <v>17</v>
      </c>
      <c r="D693" s="9">
        <v>6.0</v>
      </c>
      <c r="E693" s="11"/>
    </row>
    <row r="694" ht="15.75" customHeight="1">
      <c r="A694" s="10">
        <v>46349.0</v>
      </c>
      <c r="B694" s="9">
        <v>406304.0</v>
      </c>
      <c r="C694" s="9" t="s">
        <v>17</v>
      </c>
      <c r="D694" s="9">
        <v>5.0</v>
      </c>
      <c r="E694" s="11"/>
    </row>
    <row r="695" ht="15.75" customHeight="1">
      <c r="A695" s="10">
        <v>46349.0</v>
      </c>
      <c r="B695" s="9">
        <v>376467.0</v>
      </c>
      <c r="C695" s="9" t="s">
        <v>17</v>
      </c>
      <c r="D695" s="9">
        <v>15.0</v>
      </c>
      <c r="E695" s="11"/>
    </row>
    <row r="696" ht="15.75" customHeight="1">
      <c r="A696" s="10">
        <v>46349.0</v>
      </c>
      <c r="B696" s="9">
        <v>460543.0</v>
      </c>
      <c r="C696" s="9" t="s">
        <v>17</v>
      </c>
      <c r="D696" s="9">
        <v>12.0</v>
      </c>
      <c r="E696" s="11"/>
    </row>
    <row r="697" ht="15.75" customHeight="1">
      <c r="A697" s="10">
        <v>46349.0</v>
      </c>
      <c r="B697" s="9">
        <v>253117.0</v>
      </c>
      <c r="C697" s="9" t="s">
        <v>17</v>
      </c>
      <c r="D697" s="9">
        <v>5.0</v>
      </c>
      <c r="E697" s="11"/>
    </row>
    <row r="698" ht="15.75" customHeight="1">
      <c r="A698" s="10">
        <v>46349.0</v>
      </c>
      <c r="B698" s="9">
        <v>483091.0</v>
      </c>
      <c r="C698" s="9" t="s">
        <v>17</v>
      </c>
      <c r="D698" s="9">
        <v>5.0</v>
      </c>
      <c r="E698" s="11"/>
    </row>
    <row r="699" ht="15.75" customHeight="1">
      <c r="A699" s="10">
        <v>46349.0</v>
      </c>
      <c r="B699" s="9">
        <v>436992.0</v>
      </c>
      <c r="C699" s="9" t="s">
        <v>17</v>
      </c>
      <c r="D699" s="9">
        <v>10.0</v>
      </c>
      <c r="E699" s="11"/>
    </row>
    <row r="700" ht="15.75" customHeight="1">
      <c r="A700" s="10">
        <v>46349.0</v>
      </c>
      <c r="B700" s="9">
        <v>284706.0</v>
      </c>
      <c r="C700" s="9" t="s">
        <v>17</v>
      </c>
      <c r="D700" s="9">
        <v>14.0</v>
      </c>
      <c r="E700" s="11"/>
    </row>
    <row r="701" ht="15.75" customHeight="1">
      <c r="A701" s="10">
        <v>46348.0</v>
      </c>
      <c r="B701" s="9">
        <v>18217.0</v>
      </c>
      <c r="C701" s="9" t="s">
        <v>17</v>
      </c>
      <c r="D701" s="9">
        <v>13.0</v>
      </c>
      <c r="E701" s="11"/>
    </row>
    <row r="702" ht="15.75" customHeight="1">
      <c r="A702" s="10">
        <v>46348.0</v>
      </c>
      <c r="B702" s="9">
        <v>63437.0</v>
      </c>
      <c r="C702" s="9" t="s">
        <v>17</v>
      </c>
      <c r="D702" s="9">
        <v>14.0</v>
      </c>
      <c r="E702" s="11"/>
    </row>
    <row r="703" ht="15.75" customHeight="1">
      <c r="A703" s="10">
        <v>46348.0</v>
      </c>
      <c r="B703" s="9">
        <v>161107.0</v>
      </c>
      <c r="C703" s="9" t="s">
        <v>17</v>
      </c>
      <c r="D703" s="9">
        <v>13.0</v>
      </c>
      <c r="E703" s="11"/>
    </row>
    <row r="704" ht="15.75" customHeight="1">
      <c r="A704" s="10">
        <v>46348.0</v>
      </c>
      <c r="B704" s="9">
        <v>115596.0</v>
      </c>
      <c r="C704" s="9" t="s">
        <v>17</v>
      </c>
      <c r="D704" s="9">
        <v>13.0</v>
      </c>
      <c r="E704" s="11"/>
    </row>
    <row r="705" ht="15.75" customHeight="1">
      <c r="A705" s="10">
        <v>46348.0</v>
      </c>
      <c r="B705" s="9">
        <v>281965.0</v>
      </c>
      <c r="C705" s="9" t="s">
        <v>17</v>
      </c>
      <c r="D705" s="9">
        <v>14.0</v>
      </c>
      <c r="E705" s="11"/>
    </row>
    <row r="706" ht="15.75" customHeight="1">
      <c r="A706" s="10">
        <v>46348.0</v>
      </c>
      <c r="B706" s="9">
        <v>156400.0</v>
      </c>
      <c r="C706" s="9" t="s">
        <v>17</v>
      </c>
      <c r="D706" s="9">
        <v>13.0</v>
      </c>
      <c r="E706" s="11"/>
    </row>
    <row r="707" ht="15.75" customHeight="1">
      <c r="A707" s="10">
        <v>46348.0</v>
      </c>
      <c r="B707" s="9">
        <v>351343.0</v>
      </c>
      <c r="C707" s="9" t="s">
        <v>17</v>
      </c>
      <c r="D707" s="9">
        <v>14.0</v>
      </c>
      <c r="E707" s="11"/>
    </row>
    <row r="708" ht="15.75" customHeight="1">
      <c r="A708" s="10">
        <v>46348.0</v>
      </c>
      <c r="B708" s="9">
        <v>394597.0</v>
      </c>
      <c r="C708" s="9" t="s">
        <v>17</v>
      </c>
      <c r="D708" s="9">
        <v>13.0</v>
      </c>
      <c r="E708" s="11"/>
    </row>
    <row r="709" ht="15.75" customHeight="1">
      <c r="A709" s="10">
        <v>46348.0</v>
      </c>
      <c r="B709" s="9">
        <v>387011.0</v>
      </c>
      <c r="C709" s="9" t="s">
        <v>17</v>
      </c>
      <c r="D709" s="9">
        <v>14.0</v>
      </c>
      <c r="E709" s="11"/>
    </row>
    <row r="710" ht="15.75" customHeight="1">
      <c r="A710" s="10">
        <v>46348.0</v>
      </c>
      <c r="B710" s="9">
        <v>431633.0</v>
      </c>
      <c r="C710" s="9" t="s">
        <v>17</v>
      </c>
      <c r="D710" s="9">
        <v>15.0</v>
      </c>
      <c r="E710" s="11"/>
    </row>
    <row r="711" ht="15.75" customHeight="1">
      <c r="A711" s="10">
        <v>46348.0</v>
      </c>
      <c r="B711" s="9">
        <v>233998.0</v>
      </c>
      <c r="C711" s="9" t="s">
        <v>17</v>
      </c>
      <c r="D711" s="9">
        <v>11.0</v>
      </c>
      <c r="E711" s="11"/>
    </row>
    <row r="712" ht="15.75" customHeight="1">
      <c r="A712" s="10">
        <v>46348.0</v>
      </c>
      <c r="B712" s="9">
        <v>296865.0</v>
      </c>
      <c r="C712" s="9" t="s">
        <v>17</v>
      </c>
      <c r="D712" s="9">
        <v>15.0</v>
      </c>
      <c r="E712" s="11"/>
    </row>
    <row r="713" ht="15.75" customHeight="1">
      <c r="A713" s="10">
        <v>46348.0</v>
      </c>
      <c r="B713" s="9">
        <v>458639.0</v>
      </c>
      <c r="C713" s="9" t="s">
        <v>17</v>
      </c>
      <c r="D713" s="9">
        <v>15.0</v>
      </c>
      <c r="E713" s="11"/>
    </row>
    <row r="714" ht="15.75" customHeight="1">
      <c r="A714" s="10">
        <v>46348.0</v>
      </c>
      <c r="B714" s="9">
        <v>240229.0</v>
      </c>
      <c r="C714" s="9" t="s">
        <v>17</v>
      </c>
      <c r="D714" s="9">
        <v>15.0</v>
      </c>
      <c r="E714" s="11"/>
    </row>
    <row r="715" ht="15.75" customHeight="1">
      <c r="A715" s="10">
        <v>46348.0</v>
      </c>
      <c r="B715" s="9">
        <v>38355.0</v>
      </c>
      <c r="C715" s="9" t="s">
        <v>17</v>
      </c>
      <c r="D715" s="9">
        <v>12.0</v>
      </c>
      <c r="E715" s="11"/>
    </row>
    <row r="716" ht="15.75" customHeight="1">
      <c r="A716" s="10">
        <v>46348.0</v>
      </c>
      <c r="B716" s="9">
        <v>416162.0</v>
      </c>
      <c r="C716" s="9" t="s">
        <v>17</v>
      </c>
      <c r="D716" s="9">
        <v>15.0</v>
      </c>
      <c r="E716" s="11"/>
    </row>
    <row r="717" ht="15.75" customHeight="1">
      <c r="A717" s="10">
        <v>46348.0</v>
      </c>
      <c r="B717" s="9">
        <v>106551.0</v>
      </c>
      <c r="C717" s="9" t="s">
        <v>17</v>
      </c>
      <c r="D717" s="9">
        <v>9.0</v>
      </c>
      <c r="E717" s="11"/>
    </row>
    <row r="718" ht="15.75" customHeight="1">
      <c r="A718" s="10">
        <v>46348.0</v>
      </c>
      <c r="B718" s="9">
        <v>82097.0</v>
      </c>
      <c r="C718" s="9" t="s">
        <v>17</v>
      </c>
      <c r="D718" s="9">
        <v>5.0</v>
      </c>
      <c r="E718" s="11"/>
    </row>
    <row r="719" ht="15.75" customHeight="1">
      <c r="A719" s="10">
        <v>46348.0</v>
      </c>
      <c r="B719" s="9">
        <v>479006.0</v>
      </c>
      <c r="C719" s="9" t="s">
        <v>17</v>
      </c>
      <c r="D719" s="9">
        <v>13.0</v>
      </c>
      <c r="E719" s="11"/>
    </row>
    <row r="720" ht="15.75" customHeight="1">
      <c r="A720" s="10">
        <v>46347.0</v>
      </c>
      <c r="B720" s="9">
        <v>380322.0</v>
      </c>
      <c r="C720" s="9" t="s">
        <v>17</v>
      </c>
      <c r="D720" s="9">
        <v>13.0</v>
      </c>
      <c r="E720" s="11"/>
    </row>
    <row r="721" ht="15.75" customHeight="1">
      <c r="A721" s="10">
        <v>46347.0</v>
      </c>
      <c r="B721" s="9">
        <v>31066.0</v>
      </c>
      <c r="C721" s="9" t="s">
        <v>17</v>
      </c>
      <c r="D721" s="9">
        <v>9.0</v>
      </c>
      <c r="E721" s="11"/>
    </row>
    <row r="722" ht="15.75" customHeight="1">
      <c r="A722" s="10">
        <v>46347.0</v>
      </c>
      <c r="B722" s="9">
        <v>348309.0</v>
      </c>
      <c r="C722" s="9" t="s">
        <v>17</v>
      </c>
      <c r="D722" s="9">
        <v>13.0</v>
      </c>
      <c r="E722" s="11"/>
    </row>
    <row r="723" ht="15.75" hidden="1" customHeight="1">
      <c r="A723" s="10">
        <v>46347.0</v>
      </c>
      <c r="B723" s="9">
        <v>342944.0</v>
      </c>
      <c r="C723" s="9" t="s">
        <v>18</v>
      </c>
      <c r="D723" s="9">
        <v>15.0</v>
      </c>
      <c r="E723" s="11"/>
    </row>
    <row r="724" ht="15.75" customHeight="1">
      <c r="A724" s="10">
        <v>46347.0</v>
      </c>
      <c r="B724" s="9">
        <v>74073.0</v>
      </c>
      <c r="C724" s="9" t="s">
        <v>17</v>
      </c>
      <c r="D724" s="9">
        <v>14.0</v>
      </c>
      <c r="E724" s="11"/>
    </row>
    <row r="725" ht="15.75" customHeight="1">
      <c r="A725" s="10">
        <v>46347.0</v>
      </c>
      <c r="B725" s="9">
        <v>467959.0</v>
      </c>
      <c r="C725" s="9" t="s">
        <v>17</v>
      </c>
      <c r="D725" s="9">
        <v>13.0</v>
      </c>
      <c r="E725" s="11"/>
    </row>
    <row r="726" ht="15.75" customHeight="1">
      <c r="A726" s="10">
        <v>46347.0</v>
      </c>
      <c r="B726" s="9">
        <v>104710.0</v>
      </c>
      <c r="C726" s="9" t="s">
        <v>17</v>
      </c>
      <c r="D726" s="9">
        <v>15.0</v>
      </c>
      <c r="E726" s="11"/>
    </row>
    <row r="727" ht="15.75" customHeight="1">
      <c r="A727" s="10">
        <v>46347.0</v>
      </c>
      <c r="B727" s="9">
        <v>197700.0</v>
      </c>
      <c r="C727" s="9" t="s">
        <v>17</v>
      </c>
      <c r="D727" s="9">
        <v>15.0</v>
      </c>
      <c r="E727" s="11"/>
    </row>
    <row r="728" ht="15.75" customHeight="1">
      <c r="A728" s="10">
        <v>46347.0</v>
      </c>
      <c r="B728" s="9">
        <v>287710.0</v>
      </c>
      <c r="C728" s="9" t="s">
        <v>17</v>
      </c>
      <c r="D728" s="9">
        <v>10.0</v>
      </c>
      <c r="E728" s="11"/>
    </row>
    <row r="729" ht="15.75" customHeight="1">
      <c r="A729" s="10">
        <v>46347.0</v>
      </c>
      <c r="B729" s="9">
        <v>290868.0</v>
      </c>
      <c r="C729" s="9" t="s">
        <v>17</v>
      </c>
      <c r="D729" s="9">
        <v>15.0</v>
      </c>
      <c r="E729" s="11"/>
    </row>
    <row r="730" ht="15.75" hidden="1" customHeight="1">
      <c r="A730" s="10">
        <v>46347.0</v>
      </c>
      <c r="B730" s="9">
        <v>471355.0</v>
      </c>
      <c r="C730" s="9" t="s">
        <v>18</v>
      </c>
      <c r="D730" s="9">
        <v>14.0</v>
      </c>
      <c r="E730" s="11"/>
    </row>
    <row r="731" ht="15.75" customHeight="1">
      <c r="A731" s="10">
        <v>46347.0</v>
      </c>
      <c r="B731" s="9">
        <v>484050.0</v>
      </c>
      <c r="C731" s="9" t="s">
        <v>17</v>
      </c>
      <c r="D731" s="9">
        <v>14.0</v>
      </c>
      <c r="E731" s="11"/>
    </row>
    <row r="732" ht="15.75" customHeight="1">
      <c r="A732" s="10">
        <v>46347.0</v>
      </c>
      <c r="B732" s="9">
        <v>467243.0</v>
      </c>
      <c r="C732" s="9" t="s">
        <v>17</v>
      </c>
      <c r="D732" s="9">
        <v>11.0</v>
      </c>
      <c r="E732" s="11"/>
    </row>
    <row r="733" ht="15.75" customHeight="1">
      <c r="A733" s="10">
        <v>46347.0</v>
      </c>
      <c r="B733" s="9">
        <v>322716.0</v>
      </c>
      <c r="C733" s="9" t="s">
        <v>17</v>
      </c>
      <c r="D733" s="9">
        <v>15.0</v>
      </c>
      <c r="E733" s="11"/>
    </row>
    <row r="734" ht="15.75" customHeight="1">
      <c r="A734" s="10">
        <v>46347.0</v>
      </c>
      <c r="B734" s="9">
        <v>90771.0</v>
      </c>
      <c r="C734" s="9" t="s">
        <v>17</v>
      </c>
      <c r="D734" s="9">
        <v>14.0</v>
      </c>
      <c r="E734" s="11"/>
    </row>
    <row r="735" ht="15.75" customHeight="1">
      <c r="A735" s="10">
        <v>46347.0</v>
      </c>
      <c r="B735" s="9">
        <v>127080.0</v>
      </c>
      <c r="C735" s="9" t="s">
        <v>17</v>
      </c>
      <c r="D735" s="9">
        <v>12.0</v>
      </c>
      <c r="E735" s="11"/>
    </row>
    <row r="736" ht="15.75" customHeight="1">
      <c r="A736" s="10">
        <v>46347.0</v>
      </c>
      <c r="B736" s="9">
        <v>464080.0</v>
      </c>
      <c r="C736" s="9" t="s">
        <v>17</v>
      </c>
      <c r="D736" s="9">
        <v>15.0</v>
      </c>
      <c r="E736" s="11"/>
    </row>
    <row r="737" ht="15.75" customHeight="1">
      <c r="A737" s="10">
        <v>46347.0</v>
      </c>
      <c r="B737" s="9">
        <v>67900.0</v>
      </c>
      <c r="C737" s="9" t="s">
        <v>17</v>
      </c>
      <c r="D737" s="9">
        <v>12.0</v>
      </c>
      <c r="E737" s="11"/>
    </row>
    <row r="738" ht="15.75" customHeight="1">
      <c r="A738" s="10">
        <v>46347.0</v>
      </c>
      <c r="B738" s="9">
        <v>416996.0</v>
      </c>
      <c r="C738" s="9" t="s">
        <v>17</v>
      </c>
      <c r="D738" s="9">
        <v>5.0</v>
      </c>
      <c r="E738" s="11"/>
    </row>
    <row r="739" ht="15.75" customHeight="1">
      <c r="A739" s="10">
        <v>46347.0</v>
      </c>
      <c r="B739" s="9">
        <v>452326.0</v>
      </c>
      <c r="C739" s="9" t="s">
        <v>17</v>
      </c>
      <c r="D739" s="9">
        <v>5.0</v>
      </c>
      <c r="E739" s="11"/>
    </row>
    <row r="740" ht="15.75" customHeight="1">
      <c r="A740" s="10">
        <v>46347.0</v>
      </c>
      <c r="B740" s="9">
        <v>370053.0</v>
      </c>
      <c r="C740" s="9" t="s">
        <v>17</v>
      </c>
      <c r="D740" s="9">
        <v>15.0</v>
      </c>
      <c r="E740" s="11"/>
    </row>
    <row r="741" ht="15.75" customHeight="1">
      <c r="A741" s="10">
        <v>46347.0</v>
      </c>
      <c r="B741" s="9">
        <v>115142.0</v>
      </c>
      <c r="C741" s="9" t="s">
        <v>17</v>
      </c>
      <c r="D741" s="9">
        <v>15.0</v>
      </c>
      <c r="E741" s="11"/>
    </row>
    <row r="742" ht="15.75" customHeight="1">
      <c r="A742" s="10">
        <v>46347.0</v>
      </c>
      <c r="B742" s="9">
        <v>456368.0</v>
      </c>
      <c r="C742" s="9" t="s">
        <v>17</v>
      </c>
      <c r="D742" s="9">
        <v>8.0</v>
      </c>
      <c r="E742" s="11"/>
    </row>
    <row r="743" ht="15.75" customHeight="1">
      <c r="A743" s="10">
        <v>46347.0</v>
      </c>
      <c r="B743" s="9">
        <v>99488.0</v>
      </c>
      <c r="C743" s="9" t="s">
        <v>17</v>
      </c>
      <c r="D743" s="9">
        <v>12.0</v>
      </c>
      <c r="E743" s="11"/>
    </row>
    <row r="744" ht="15.75" customHeight="1">
      <c r="A744" s="10">
        <v>46346.0</v>
      </c>
      <c r="B744" s="9">
        <v>306629.0</v>
      </c>
      <c r="C744" s="9" t="s">
        <v>17</v>
      </c>
      <c r="D744" s="9">
        <v>14.0</v>
      </c>
      <c r="E744" s="11"/>
    </row>
    <row r="745" ht="15.75" customHeight="1">
      <c r="A745" s="10">
        <v>46346.0</v>
      </c>
      <c r="B745" s="9">
        <v>66850.0</v>
      </c>
      <c r="C745" s="9" t="s">
        <v>17</v>
      </c>
      <c r="D745" s="9">
        <v>14.0</v>
      </c>
      <c r="E745" s="11"/>
    </row>
    <row r="746" ht="15.75" customHeight="1">
      <c r="A746" s="10">
        <v>46346.0</v>
      </c>
      <c r="B746" s="9">
        <v>170635.0</v>
      </c>
      <c r="C746" s="9" t="s">
        <v>17</v>
      </c>
      <c r="D746" s="9">
        <v>15.0</v>
      </c>
      <c r="E746" s="11"/>
    </row>
    <row r="747" ht="15.75" customHeight="1">
      <c r="A747" s="10">
        <v>46346.0</v>
      </c>
      <c r="B747" s="9">
        <v>344871.0</v>
      </c>
      <c r="C747" s="9" t="s">
        <v>17</v>
      </c>
      <c r="D747" s="9">
        <v>14.0</v>
      </c>
      <c r="E747" s="11"/>
    </row>
    <row r="748" ht="15.75" customHeight="1">
      <c r="A748" s="10">
        <v>46346.0</v>
      </c>
      <c r="B748" s="9">
        <v>35546.0</v>
      </c>
      <c r="C748" s="9" t="s">
        <v>17</v>
      </c>
      <c r="D748" s="9">
        <v>14.0</v>
      </c>
      <c r="E748" s="11"/>
    </row>
    <row r="749" ht="15.75" customHeight="1">
      <c r="A749" s="10">
        <v>46346.0</v>
      </c>
      <c r="B749" s="9">
        <v>264590.0</v>
      </c>
      <c r="C749" s="9" t="s">
        <v>17</v>
      </c>
      <c r="D749" s="9">
        <v>9.0</v>
      </c>
      <c r="E749" s="11"/>
    </row>
    <row r="750" ht="15.75" customHeight="1">
      <c r="A750" s="10">
        <v>46346.0</v>
      </c>
      <c r="B750" s="9">
        <v>52613.0</v>
      </c>
      <c r="C750" s="9" t="s">
        <v>17</v>
      </c>
      <c r="D750" s="9">
        <v>15.0</v>
      </c>
      <c r="E750" s="11"/>
    </row>
    <row r="751" ht="15.75" customHeight="1">
      <c r="A751" s="10">
        <v>46346.0</v>
      </c>
      <c r="B751" s="9">
        <v>355058.0</v>
      </c>
      <c r="C751" s="9" t="s">
        <v>17</v>
      </c>
      <c r="D751" s="9">
        <v>14.0</v>
      </c>
      <c r="E751" s="11"/>
    </row>
    <row r="752" ht="15.75" customHeight="1">
      <c r="A752" s="10">
        <v>46346.0</v>
      </c>
      <c r="B752" s="9">
        <v>191781.0</v>
      </c>
      <c r="C752" s="9" t="s">
        <v>17</v>
      </c>
      <c r="D752" s="9">
        <v>15.0</v>
      </c>
      <c r="E752" s="11"/>
    </row>
    <row r="753" ht="15.75" customHeight="1">
      <c r="A753" s="10">
        <v>46346.0</v>
      </c>
      <c r="B753" s="9">
        <v>321840.0</v>
      </c>
      <c r="C753" s="9" t="s">
        <v>17</v>
      </c>
      <c r="D753" s="9">
        <v>14.0</v>
      </c>
      <c r="E753" s="11"/>
    </row>
    <row r="754" ht="15.75" customHeight="1">
      <c r="A754" s="10">
        <v>46346.0</v>
      </c>
      <c r="B754" s="9">
        <v>474784.0</v>
      </c>
      <c r="C754" s="9" t="s">
        <v>17</v>
      </c>
      <c r="D754" s="9">
        <v>14.0</v>
      </c>
      <c r="E754" s="11"/>
    </row>
    <row r="755" ht="15.75" customHeight="1">
      <c r="A755" s="10">
        <v>46346.0</v>
      </c>
      <c r="B755" s="9">
        <v>298610.0</v>
      </c>
      <c r="C755" s="9" t="s">
        <v>17</v>
      </c>
      <c r="D755" s="9">
        <v>15.0</v>
      </c>
      <c r="E755" s="11"/>
    </row>
    <row r="756" ht="15.75" customHeight="1">
      <c r="A756" s="10">
        <v>46346.0</v>
      </c>
      <c r="B756" s="9">
        <v>68740.0</v>
      </c>
      <c r="C756" s="9" t="s">
        <v>17</v>
      </c>
      <c r="D756" s="9">
        <v>15.0</v>
      </c>
      <c r="E756" s="11"/>
    </row>
    <row r="757" ht="15.75" customHeight="1">
      <c r="A757" s="10">
        <v>46346.0</v>
      </c>
      <c r="B757" s="9">
        <v>284586.0</v>
      </c>
      <c r="C757" s="9" t="s">
        <v>17</v>
      </c>
      <c r="D757" s="9">
        <v>15.0</v>
      </c>
      <c r="E757" s="11"/>
    </row>
    <row r="758" ht="15.75" customHeight="1">
      <c r="A758" s="10">
        <v>46346.0</v>
      </c>
      <c r="B758" s="9">
        <v>181587.0</v>
      </c>
      <c r="C758" s="9" t="s">
        <v>17</v>
      </c>
      <c r="D758" s="9">
        <v>14.0</v>
      </c>
      <c r="E758" s="11"/>
    </row>
    <row r="759" ht="15.75" customHeight="1">
      <c r="A759" s="10">
        <v>46346.0</v>
      </c>
      <c r="B759" s="9">
        <v>429566.0</v>
      </c>
      <c r="C759" s="9" t="s">
        <v>17</v>
      </c>
      <c r="D759" s="9">
        <v>12.0</v>
      </c>
      <c r="E759" s="11"/>
    </row>
    <row r="760" ht="15.75" customHeight="1">
      <c r="A760" s="10">
        <v>46345.0</v>
      </c>
      <c r="B760" s="9">
        <v>119903.0</v>
      </c>
      <c r="C760" s="9" t="s">
        <v>17</v>
      </c>
      <c r="D760" s="9">
        <v>7.0</v>
      </c>
      <c r="E760" s="11"/>
    </row>
    <row r="761" ht="15.75" customHeight="1">
      <c r="A761" s="10">
        <v>46345.0</v>
      </c>
      <c r="B761" s="9">
        <v>157527.0</v>
      </c>
      <c r="C761" s="9" t="s">
        <v>17</v>
      </c>
      <c r="D761" s="9">
        <v>15.0</v>
      </c>
      <c r="E761" s="11"/>
    </row>
    <row r="762" ht="15.75" customHeight="1">
      <c r="A762" s="10">
        <v>46345.0</v>
      </c>
      <c r="B762" s="9">
        <v>106904.0</v>
      </c>
      <c r="C762" s="9" t="s">
        <v>17</v>
      </c>
      <c r="D762" s="9">
        <v>5.0</v>
      </c>
      <c r="E762" s="11"/>
    </row>
    <row r="763" ht="15.75" customHeight="1">
      <c r="A763" s="10">
        <v>46345.0</v>
      </c>
      <c r="B763" s="9">
        <v>396440.0</v>
      </c>
      <c r="C763" s="9" t="s">
        <v>17</v>
      </c>
      <c r="D763" s="9">
        <v>5.0</v>
      </c>
      <c r="E763" s="11"/>
    </row>
    <row r="764" ht="15.75" customHeight="1">
      <c r="A764" s="10">
        <v>46345.0</v>
      </c>
      <c r="B764" s="9">
        <v>210726.0</v>
      </c>
      <c r="C764" s="9" t="s">
        <v>17</v>
      </c>
      <c r="D764" s="9">
        <v>5.0</v>
      </c>
      <c r="E764" s="11"/>
    </row>
    <row r="765" ht="15.75" customHeight="1">
      <c r="A765" s="10">
        <v>46345.0</v>
      </c>
      <c r="B765" s="9">
        <v>248637.0</v>
      </c>
      <c r="C765" s="9" t="s">
        <v>17</v>
      </c>
      <c r="D765" s="9">
        <v>10.0</v>
      </c>
      <c r="E765" s="11"/>
    </row>
    <row r="766" ht="15.75" customHeight="1">
      <c r="A766" s="10">
        <v>46345.0</v>
      </c>
      <c r="B766" s="9">
        <v>289219.0</v>
      </c>
      <c r="C766" s="9" t="s">
        <v>17</v>
      </c>
      <c r="D766" s="9">
        <v>12.0</v>
      </c>
      <c r="E766" s="11"/>
    </row>
    <row r="767" ht="15.75" customHeight="1">
      <c r="A767" s="10">
        <v>46345.0</v>
      </c>
      <c r="B767" s="9">
        <v>443012.0</v>
      </c>
      <c r="C767" s="9" t="s">
        <v>17</v>
      </c>
      <c r="D767" s="9">
        <v>14.0</v>
      </c>
      <c r="E767" s="11"/>
    </row>
    <row r="768" ht="15.75" customHeight="1">
      <c r="A768" s="10">
        <v>46345.0</v>
      </c>
      <c r="B768" s="9">
        <v>369580.0</v>
      </c>
      <c r="C768" s="9" t="s">
        <v>17</v>
      </c>
      <c r="D768" s="9">
        <v>14.0</v>
      </c>
      <c r="E768" s="11"/>
    </row>
    <row r="769" ht="15.75" customHeight="1">
      <c r="A769" s="10">
        <v>46345.0</v>
      </c>
      <c r="B769" s="9">
        <v>367686.0</v>
      </c>
      <c r="C769" s="9" t="s">
        <v>17</v>
      </c>
      <c r="D769" s="9">
        <v>15.0</v>
      </c>
      <c r="E769" s="11"/>
    </row>
    <row r="770" ht="15.75" customHeight="1">
      <c r="A770" s="10">
        <v>46345.0</v>
      </c>
      <c r="B770" s="9">
        <v>178306.0</v>
      </c>
      <c r="C770" s="9" t="s">
        <v>17</v>
      </c>
      <c r="D770" s="9">
        <v>14.0</v>
      </c>
      <c r="E770" s="11"/>
    </row>
    <row r="771" ht="15.75" customHeight="1">
      <c r="A771" s="10">
        <v>46345.0</v>
      </c>
      <c r="B771" s="9">
        <v>42725.0</v>
      </c>
      <c r="C771" s="9" t="s">
        <v>17</v>
      </c>
      <c r="D771" s="9">
        <v>5.0</v>
      </c>
      <c r="E771" s="11"/>
    </row>
    <row r="772" ht="15.75" customHeight="1">
      <c r="A772" s="10">
        <v>46345.0</v>
      </c>
      <c r="B772" s="9">
        <v>56718.0</v>
      </c>
      <c r="C772" s="9" t="s">
        <v>17</v>
      </c>
      <c r="D772" s="9">
        <v>5.0</v>
      </c>
      <c r="E772" s="11"/>
    </row>
    <row r="773" ht="15.75" customHeight="1">
      <c r="A773" s="10">
        <v>46345.0</v>
      </c>
      <c r="B773" s="9">
        <v>454942.0</v>
      </c>
      <c r="C773" s="9" t="s">
        <v>17</v>
      </c>
      <c r="D773" s="9">
        <v>15.0</v>
      </c>
      <c r="E773" s="11"/>
    </row>
    <row r="774" ht="15.75" customHeight="1">
      <c r="A774" s="10">
        <v>46345.0</v>
      </c>
      <c r="B774" s="9">
        <v>128950.0</v>
      </c>
      <c r="C774" s="9" t="s">
        <v>17</v>
      </c>
      <c r="D774" s="9">
        <v>15.0</v>
      </c>
      <c r="E774" s="11"/>
    </row>
    <row r="775" ht="15.75" customHeight="1">
      <c r="A775" s="10">
        <v>46345.0</v>
      </c>
      <c r="B775" s="9">
        <v>426803.0</v>
      </c>
      <c r="C775" s="9" t="s">
        <v>17</v>
      </c>
      <c r="D775" s="9">
        <v>7.0</v>
      </c>
      <c r="E775" s="11"/>
    </row>
    <row r="776" ht="15.75" customHeight="1">
      <c r="A776" s="10">
        <v>46345.0</v>
      </c>
      <c r="B776" s="9">
        <v>365851.0</v>
      </c>
      <c r="C776" s="9" t="s">
        <v>17</v>
      </c>
      <c r="D776" s="9">
        <v>13.0</v>
      </c>
      <c r="E776" s="11"/>
    </row>
    <row r="777" ht="15.75" customHeight="1">
      <c r="A777" s="10">
        <v>46345.0</v>
      </c>
      <c r="B777" s="9">
        <v>94720.0</v>
      </c>
      <c r="C777" s="9" t="s">
        <v>17</v>
      </c>
      <c r="D777" s="9">
        <v>12.0</v>
      </c>
      <c r="E777" s="11"/>
    </row>
    <row r="778" ht="15.75" customHeight="1">
      <c r="A778" s="10">
        <v>46345.0</v>
      </c>
      <c r="B778" s="9">
        <v>419133.0</v>
      </c>
      <c r="C778" s="9" t="s">
        <v>17</v>
      </c>
      <c r="D778" s="9">
        <v>15.0</v>
      </c>
      <c r="E778" s="11"/>
    </row>
    <row r="779" ht="15.75" hidden="1" customHeight="1">
      <c r="A779" s="10">
        <v>46345.0</v>
      </c>
      <c r="B779" s="9">
        <v>347249.0</v>
      </c>
      <c r="C779" s="9" t="s">
        <v>18</v>
      </c>
      <c r="D779" s="9">
        <v>13.0</v>
      </c>
      <c r="E779" s="11"/>
    </row>
    <row r="780" ht="15.75" customHeight="1">
      <c r="A780" s="10">
        <v>46345.0</v>
      </c>
      <c r="B780" s="9">
        <v>423723.0</v>
      </c>
      <c r="C780" s="9" t="s">
        <v>17</v>
      </c>
      <c r="D780" s="9">
        <v>14.0</v>
      </c>
      <c r="E780" s="11"/>
    </row>
    <row r="781" ht="15.75" customHeight="1">
      <c r="A781" s="10">
        <v>46345.0</v>
      </c>
      <c r="B781" s="9">
        <v>164715.0</v>
      </c>
      <c r="C781" s="9" t="s">
        <v>17</v>
      </c>
      <c r="D781" s="9">
        <v>13.0</v>
      </c>
      <c r="E781" s="11"/>
    </row>
    <row r="782" ht="15.75" customHeight="1">
      <c r="A782" s="10">
        <v>46345.0</v>
      </c>
      <c r="B782" s="9">
        <v>282434.0</v>
      </c>
      <c r="C782" s="9" t="s">
        <v>17</v>
      </c>
      <c r="D782" s="9">
        <v>13.0</v>
      </c>
      <c r="E782" s="11"/>
    </row>
    <row r="783" ht="15.75" customHeight="1">
      <c r="A783" s="10">
        <v>46345.0</v>
      </c>
      <c r="B783" s="9">
        <v>309883.0</v>
      </c>
      <c r="C783" s="9" t="s">
        <v>17</v>
      </c>
      <c r="D783" s="9">
        <v>5.0</v>
      </c>
      <c r="E783" s="11"/>
    </row>
    <row r="784" ht="15.75" customHeight="1">
      <c r="A784" s="10">
        <v>46345.0</v>
      </c>
      <c r="B784" s="9">
        <v>419349.0</v>
      </c>
      <c r="C784" s="9" t="s">
        <v>17</v>
      </c>
      <c r="D784" s="9">
        <v>14.0</v>
      </c>
      <c r="E784" s="11"/>
    </row>
    <row r="785" ht="15.75" customHeight="1">
      <c r="A785" s="10">
        <v>46345.0</v>
      </c>
      <c r="B785" s="9">
        <v>126113.0</v>
      </c>
      <c r="C785" s="9" t="s">
        <v>17</v>
      </c>
      <c r="D785" s="9">
        <v>6.0</v>
      </c>
      <c r="E785" s="11"/>
    </row>
    <row r="786" ht="15.75" customHeight="1">
      <c r="A786" s="10">
        <v>46345.0</v>
      </c>
      <c r="B786" s="9">
        <v>466969.0</v>
      </c>
      <c r="C786" s="9" t="s">
        <v>17</v>
      </c>
      <c r="D786" s="9">
        <v>15.0</v>
      </c>
      <c r="E786" s="11"/>
    </row>
    <row r="787" ht="15.75" customHeight="1">
      <c r="A787" s="10">
        <v>46345.0</v>
      </c>
      <c r="B787" s="9">
        <v>439229.0</v>
      </c>
      <c r="C787" s="9" t="s">
        <v>17</v>
      </c>
      <c r="D787" s="9">
        <v>13.0</v>
      </c>
      <c r="E787" s="11"/>
    </row>
    <row r="788" ht="15.75" customHeight="1">
      <c r="A788" s="10">
        <v>46345.0</v>
      </c>
      <c r="B788" s="9">
        <v>285978.0</v>
      </c>
      <c r="C788" s="9" t="s">
        <v>17</v>
      </c>
      <c r="D788" s="9">
        <v>5.0</v>
      </c>
      <c r="E788" s="11"/>
    </row>
    <row r="789" ht="15.75" customHeight="1">
      <c r="A789" s="10">
        <v>46345.0</v>
      </c>
      <c r="B789" s="9">
        <v>331376.0</v>
      </c>
      <c r="C789" s="9" t="s">
        <v>17</v>
      </c>
      <c r="D789" s="9">
        <v>8.0</v>
      </c>
      <c r="E789" s="11"/>
    </row>
    <row r="790" ht="15.75" customHeight="1">
      <c r="A790" s="10">
        <v>46345.0</v>
      </c>
      <c r="B790" s="9">
        <v>396065.0</v>
      </c>
      <c r="C790" s="9" t="s">
        <v>17</v>
      </c>
      <c r="D790" s="9">
        <v>15.0</v>
      </c>
      <c r="E790" s="11"/>
    </row>
    <row r="791" ht="15.75" customHeight="1">
      <c r="A791" s="10">
        <v>46345.0</v>
      </c>
      <c r="B791" s="9">
        <v>366654.0</v>
      </c>
      <c r="C791" s="9" t="s">
        <v>17</v>
      </c>
      <c r="D791" s="9">
        <v>10.0</v>
      </c>
      <c r="E791" s="11"/>
    </row>
    <row r="792" ht="15.75" customHeight="1">
      <c r="A792" s="10">
        <v>46345.0</v>
      </c>
      <c r="B792" s="9">
        <v>335718.0</v>
      </c>
      <c r="C792" s="9" t="s">
        <v>17</v>
      </c>
      <c r="D792" s="9">
        <v>11.0</v>
      </c>
      <c r="E792" s="11"/>
    </row>
    <row r="793" ht="15.75" customHeight="1">
      <c r="A793" s="10">
        <v>46345.0</v>
      </c>
      <c r="B793" s="9">
        <v>436278.0</v>
      </c>
      <c r="C793" s="9" t="s">
        <v>17</v>
      </c>
      <c r="D793" s="9">
        <v>13.0</v>
      </c>
      <c r="E793" s="11"/>
    </row>
    <row r="794" ht="15.75" customHeight="1">
      <c r="A794" s="10">
        <v>46345.0</v>
      </c>
      <c r="B794" s="9">
        <v>189128.0</v>
      </c>
      <c r="C794" s="9" t="s">
        <v>17</v>
      </c>
      <c r="D794" s="9">
        <v>5.0</v>
      </c>
      <c r="E794" s="11"/>
    </row>
    <row r="795" ht="15.75" customHeight="1">
      <c r="A795" s="10">
        <v>46345.0</v>
      </c>
      <c r="B795" s="9">
        <v>315491.0</v>
      </c>
      <c r="C795" s="9" t="s">
        <v>17</v>
      </c>
      <c r="D795" s="9">
        <v>14.0</v>
      </c>
      <c r="E795" s="11"/>
    </row>
    <row r="796" ht="15.75" customHeight="1">
      <c r="A796" s="10">
        <v>46345.0</v>
      </c>
      <c r="B796" s="9">
        <v>488844.0</v>
      </c>
      <c r="C796" s="9" t="s">
        <v>17</v>
      </c>
      <c r="D796" s="9">
        <v>5.0</v>
      </c>
      <c r="E796" s="11"/>
    </row>
    <row r="797" ht="15.75" customHeight="1">
      <c r="A797" s="10">
        <v>46345.0</v>
      </c>
      <c r="B797" s="9">
        <v>170298.0</v>
      </c>
      <c r="C797" s="9" t="s">
        <v>17</v>
      </c>
      <c r="D797" s="9">
        <v>5.0</v>
      </c>
      <c r="E797" s="11"/>
    </row>
    <row r="798" ht="15.75" customHeight="1">
      <c r="A798" s="10">
        <v>46345.0</v>
      </c>
      <c r="B798" s="9">
        <v>494648.0</v>
      </c>
      <c r="C798" s="9" t="s">
        <v>17</v>
      </c>
      <c r="D798" s="9">
        <v>15.0</v>
      </c>
      <c r="E798" s="11"/>
    </row>
    <row r="799" ht="15.75" customHeight="1">
      <c r="A799" s="10">
        <v>46345.0</v>
      </c>
      <c r="B799" s="9">
        <v>92050.0</v>
      </c>
      <c r="C799" s="9" t="s">
        <v>17</v>
      </c>
      <c r="D799" s="9">
        <v>13.0</v>
      </c>
      <c r="E799" s="11"/>
    </row>
    <row r="800" ht="15.75" customHeight="1">
      <c r="A800" s="10">
        <v>46344.0</v>
      </c>
      <c r="B800" s="9">
        <v>287257.0</v>
      </c>
      <c r="C800" s="9" t="s">
        <v>17</v>
      </c>
      <c r="D800" s="9">
        <v>12.0</v>
      </c>
      <c r="E800" s="11"/>
    </row>
    <row r="801" ht="15.75" customHeight="1">
      <c r="A801" s="10">
        <v>46344.0</v>
      </c>
      <c r="B801" s="9">
        <v>14773.0</v>
      </c>
      <c r="C801" s="9" t="s">
        <v>17</v>
      </c>
      <c r="D801" s="9">
        <v>15.0</v>
      </c>
      <c r="E801" s="11"/>
    </row>
    <row r="802" ht="15.75" customHeight="1">
      <c r="A802" s="10">
        <v>46344.0</v>
      </c>
      <c r="B802" s="9">
        <v>51137.0</v>
      </c>
      <c r="C802" s="9" t="s">
        <v>17</v>
      </c>
      <c r="D802" s="9">
        <v>14.0</v>
      </c>
      <c r="E802" s="11"/>
    </row>
    <row r="803" ht="15.75" customHeight="1">
      <c r="A803" s="10">
        <v>46344.0</v>
      </c>
      <c r="B803" s="9">
        <v>409405.0</v>
      </c>
      <c r="C803" s="9" t="s">
        <v>17</v>
      </c>
      <c r="D803" s="9">
        <v>15.0</v>
      </c>
      <c r="E803" s="11"/>
    </row>
    <row r="804" ht="15.75" customHeight="1">
      <c r="A804" s="10">
        <v>46344.0</v>
      </c>
      <c r="B804" s="9">
        <v>94297.0</v>
      </c>
      <c r="C804" s="9" t="s">
        <v>17</v>
      </c>
      <c r="D804" s="9">
        <v>15.0</v>
      </c>
      <c r="E804" s="11"/>
    </row>
    <row r="805" ht="15.75" customHeight="1">
      <c r="A805" s="10">
        <v>46344.0</v>
      </c>
      <c r="B805" s="9">
        <v>81374.0</v>
      </c>
      <c r="C805" s="9" t="s">
        <v>17</v>
      </c>
      <c r="D805" s="9">
        <v>13.0</v>
      </c>
      <c r="E805" s="11"/>
    </row>
    <row r="806" ht="15.75" customHeight="1">
      <c r="A806" s="10">
        <v>46344.0</v>
      </c>
      <c r="B806" s="9">
        <v>75964.0</v>
      </c>
      <c r="C806" s="9" t="s">
        <v>17</v>
      </c>
      <c r="D806" s="9">
        <v>13.0</v>
      </c>
      <c r="E806" s="11"/>
    </row>
    <row r="807" ht="15.75" customHeight="1">
      <c r="A807" s="10">
        <v>46344.0</v>
      </c>
      <c r="B807" s="9">
        <v>451615.0</v>
      </c>
      <c r="C807" s="9" t="s">
        <v>17</v>
      </c>
      <c r="D807" s="9">
        <v>13.0</v>
      </c>
      <c r="E807" s="11"/>
    </row>
    <row r="808" ht="15.75" hidden="1" customHeight="1">
      <c r="A808" s="10">
        <v>46344.0</v>
      </c>
      <c r="B808" s="9">
        <v>151183.0</v>
      </c>
      <c r="C808" s="9" t="s">
        <v>18</v>
      </c>
      <c r="D808" s="9">
        <v>15.0</v>
      </c>
      <c r="E808" s="11"/>
    </row>
    <row r="809" ht="15.75" customHeight="1">
      <c r="A809" s="10">
        <v>46344.0</v>
      </c>
      <c r="B809" s="9">
        <v>284393.0</v>
      </c>
      <c r="C809" s="9" t="s">
        <v>17</v>
      </c>
      <c r="D809" s="9">
        <v>14.0</v>
      </c>
      <c r="E809" s="11"/>
    </row>
    <row r="810" ht="15.75" customHeight="1">
      <c r="A810" s="10">
        <v>46344.0</v>
      </c>
      <c r="B810" s="9">
        <v>216468.0</v>
      </c>
      <c r="C810" s="9" t="s">
        <v>17</v>
      </c>
      <c r="D810" s="9">
        <v>15.0</v>
      </c>
      <c r="E810" s="11"/>
    </row>
    <row r="811" ht="15.75" customHeight="1">
      <c r="A811" s="10">
        <v>46344.0</v>
      </c>
      <c r="B811" s="9">
        <v>439685.0</v>
      </c>
      <c r="C811" s="9" t="s">
        <v>17</v>
      </c>
      <c r="D811" s="9">
        <v>13.0</v>
      </c>
      <c r="E811" s="11"/>
    </row>
    <row r="812" ht="15.75" customHeight="1">
      <c r="A812" s="10">
        <v>46344.0</v>
      </c>
      <c r="B812" s="9">
        <v>243695.0</v>
      </c>
      <c r="C812" s="9" t="s">
        <v>17</v>
      </c>
      <c r="D812" s="9">
        <v>14.0</v>
      </c>
      <c r="E812" s="11"/>
    </row>
    <row r="813" ht="15.75" customHeight="1">
      <c r="A813" s="10">
        <v>46344.0</v>
      </c>
      <c r="B813" s="9">
        <v>39109.0</v>
      </c>
      <c r="C813" s="9" t="s">
        <v>17</v>
      </c>
      <c r="D813" s="9">
        <v>14.0</v>
      </c>
      <c r="E813" s="11"/>
    </row>
    <row r="814" ht="15.75" customHeight="1">
      <c r="A814" s="10">
        <v>46344.0</v>
      </c>
      <c r="B814" s="9">
        <v>102556.0</v>
      </c>
      <c r="C814" s="9" t="s">
        <v>17</v>
      </c>
      <c r="D814" s="9">
        <v>14.0</v>
      </c>
      <c r="E814" s="11"/>
    </row>
    <row r="815" ht="15.75" customHeight="1">
      <c r="A815" s="10">
        <v>46344.0</v>
      </c>
      <c r="B815" s="9">
        <v>366924.0</v>
      </c>
      <c r="C815" s="9" t="s">
        <v>17</v>
      </c>
      <c r="D815" s="9">
        <v>15.0</v>
      </c>
      <c r="E815" s="11"/>
    </row>
    <row r="816" ht="15.75" customHeight="1">
      <c r="A816" s="10">
        <v>46343.0</v>
      </c>
      <c r="B816" s="9">
        <v>11439.0</v>
      </c>
      <c r="C816" s="9" t="s">
        <v>17</v>
      </c>
      <c r="D816" s="9">
        <v>13.0</v>
      </c>
      <c r="E816" s="11"/>
    </row>
    <row r="817" ht="15.75" customHeight="1">
      <c r="A817" s="10">
        <v>46343.0</v>
      </c>
      <c r="B817" s="9">
        <v>305066.0</v>
      </c>
      <c r="C817" s="9" t="s">
        <v>17</v>
      </c>
      <c r="D817" s="9">
        <v>12.0</v>
      </c>
      <c r="E817" s="11"/>
    </row>
    <row r="818" ht="15.75" customHeight="1">
      <c r="A818" s="10">
        <v>46343.0</v>
      </c>
      <c r="B818" s="9">
        <v>125056.0</v>
      </c>
      <c r="C818" s="9" t="s">
        <v>17</v>
      </c>
      <c r="D818" s="9">
        <v>7.0</v>
      </c>
      <c r="E818" s="11"/>
    </row>
    <row r="819" ht="15.75" customHeight="1">
      <c r="A819" s="10">
        <v>46343.0</v>
      </c>
      <c r="B819" s="9">
        <v>220656.0</v>
      </c>
      <c r="C819" s="9" t="s">
        <v>17</v>
      </c>
      <c r="D819" s="9">
        <v>13.0</v>
      </c>
      <c r="E819" s="11"/>
    </row>
    <row r="820" ht="15.75" customHeight="1">
      <c r="A820" s="10">
        <v>46343.0</v>
      </c>
      <c r="B820" s="9">
        <v>165978.0</v>
      </c>
      <c r="C820" s="9" t="s">
        <v>17</v>
      </c>
      <c r="D820" s="9">
        <v>11.0</v>
      </c>
      <c r="E820" s="11"/>
    </row>
    <row r="821" ht="15.75" customHeight="1">
      <c r="A821" s="10">
        <v>46343.0</v>
      </c>
      <c r="B821" s="9">
        <v>327461.0</v>
      </c>
      <c r="C821" s="9" t="s">
        <v>17</v>
      </c>
      <c r="D821" s="9">
        <v>15.0</v>
      </c>
      <c r="E821" s="11"/>
    </row>
    <row r="822" ht="15.75" customHeight="1">
      <c r="A822" s="10">
        <v>46343.0</v>
      </c>
      <c r="B822" s="9">
        <v>389488.0</v>
      </c>
      <c r="C822" s="9" t="s">
        <v>17</v>
      </c>
      <c r="D822" s="9">
        <v>14.0</v>
      </c>
      <c r="E822" s="11"/>
    </row>
    <row r="823" ht="15.75" customHeight="1">
      <c r="A823" s="10">
        <v>46343.0</v>
      </c>
      <c r="B823" s="9">
        <v>469219.0</v>
      </c>
      <c r="C823" s="9" t="s">
        <v>17</v>
      </c>
      <c r="D823" s="9">
        <v>15.0</v>
      </c>
      <c r="E823" s="11"/>
    </row>
    <row r="824" ht="15.75" customHeight="1">
      <c r="A824" s="10">
        <v>46343.0</v>
      </c>
      <c r="B824" s="9">
        <v>233457.0</v>
      </c>
      <c r="C824" s="9" t="s">
        <v>17</v>
      </c>
      <c r="D824" s="9">
        <v>5.0</v>
      </c>
      <c r="E824" s="11"/>
    </row>
    <row r="825" ht="15.75" customHeight="1">
      <c r="A825" s="10">
        <v>46343.0</v>
      </c>
      <c r="B825" s="9">
        <v>12078.0</v>
      </c>
      <c r="C825" s="9" t="s">
        <v>17</v>
      </c>
      <c r="D825" s="9">
        <v>10.0</v>
      </c>
      <c r="E825" s="11"/>
    </row>
    <row r="826" ht="15.75" customHeight="1">
      <c r="A826" s="10">
        <v>46343.0</v>
      </c>
      <c r="B826" s="9">
        <v>420645.0</v>
      </c>
      <c r="C826" s="9" t="s">
        <v>17</v>
      </c>
      <c r="D826" s="9">
        <v>15.0</v>
      </c>
      <c r="E826" s="11"/>
    </row>
    <row r="827" ht="15.75" customHeight="1">
      <c r="A827" s="10">
        <v>46343.0</v>
      </c>
      <c r="B827" s="9">
        <v>338088.0</v>
      </c>
      <c r="C827" s="9" t="s">
        <v>17</v>
      </c>
      <c r="D827" s="9">
        <v>15.0</v>
      </c>
      <c r="E827" s="11"/>
    </row>
    <row r="828" ht="15.75" customHeight="1">
      <c r="A828" s="10">
        <v>46343.0</v>
      </c>
      <c r="B828" s="9">
        <v>461966.0</v>
      </c>
      <c r="C828" s="9" t="s">
        <v>17</v>
      </c>
      <c r="D828" s="9">
        <v>14.0</v>
      </c>
      <c r="E828" s="11"/>
    </row>
    <row r="829" ht="15.75" customHeight="1">
      <c r="A829" s="10">
        <v>46343.0</v>
      </c>
      <c r="B829" s="9">
        <v>349176.0</v>
      </c>
      <c r="C829" s="9" t="s">
        <v>17</v>
      </c>
      <c r="D829" s="9">
        <v>15.0</v>
      </c>
      <c r="E829" s="11"/>
    </row>
    <row r="830" ht="15.75" customHeight="1">
      <c r="A830" s="10">
        <v>46343.0</v>
      </c>
      <c r="B830" s="9">
        <v>199401.0</v>
      </c>
      <c r="C830" s="9" t="s">
        <v>17</v>
      </c>
      <c r="D830" s="9">
        <v>7.0</v>
      </c>
      <c r="E830" s="11"/>
    </row>
    <row r="831" ht="15.75" customHeight="1">
      <c r="A831" s="10">
        <v>46343.0</v>
      </c>
      <c r="B831" s="9">
        <v>326591.0</v>
      </c>
      <c r="C831" s="9" t="s">
        <v>17</v>
      </c>
      <c r="D831" s="9">
        <v>15.0</v>
      </c>
      <c r="E831" s="11"/>
    </row>
    <row r="832" ht="15.75" customHeight="1">
      <c r="A832" s="10">
        <v>46343.0</v>
      </c>
      <c r="B832" s="9">
        <v>133781.0</v>
      </c>
      <c r="C832" s="9" t="s">
        <v>17</v>
      </c>
      <c r="D832" s="9">
        <v>15.0</v>
      </c>
      <c r="E832" s="11"/>
    </row>
    <row r="833" ht="15.75" customHeight="1">
      <c r="A833" s="10">
        <v>46343.0</v>
      </c>
      <c r="B833" s="9">
        <v>419573.0</v>
      </c>
      <c r="C833" s="9" t="s">
        <v>17</v>
      </c>
      <c r="D833" s="9">
        <v>15.0</v>
      </c>
      <c r="E833" s="11"/>
    </row>
    <row r="834" ht="15.75" customHeight="1">
      <c r="A834" s="10">
        <v>46343.0</v>
      </c>
      <c r="B834" s="9">
        <v>399487.0</v>
      </c>
      <c r="C834" s="9" t="s">
        <v>17</v>
      </c>
      <c r="D834" s="9">
        <v>15.0</v>
      </c>
      <c r="E834" s="11"/>
    </row>
    <row r="835" ht="15.75" customHeight="1">
      <c r="A835" s="10">
        <v>46343.0</v>
      </c>
      <c r="B835" s="9">
        <v>227191.0</v>
      </c>
      <c r="C835" s="9" t="s">
        <v>17</v>
      </c>
      <c r="D835" s="9">
        <v>14.0</v>
      </c>
      <c r="E835" s="11"/>
    </row>
    <row r="836" ht="15.75" customHeight="1">
      <c r="A836" s="10">
        <v>46343.0</v>
      </c>
      <c r="B836" s="9">
        <v>497927.0</v>
      </c>
      <c r="C836" s="9" t="s">
        <v>17</v>
      </c>
      <c r="D836" s="9">
        <v>15.0</v>
      </c>
      <c r="E836" s="11"/>
    </row>
    <row r="837" ht="15.75" customHeight="1">
      <c r="A837" s="10">
        <v>46343.0</v>
      </c>
      <c r="B837" s="9">
        <v>181825.0</v>
      </c>
      <c r="C837" s="9" t="s">
        <v>17</v>
      </c>
      <c r="D837" s="9">
        <v>15.0</v>
      </c>
      <c r="E837" s="11"/>
    </row>
    <row r="838" ht="15.75" customHeight="1">
      <c r="A838" s="10">
        <v>46343.0</v>
      </c>
      <c r="B838" s="9">
        <v>178633.0</v>
      </c>
      <c r="C838" s="9" t="s">
        <v>17</v>
      </c>
      <c r="D838" s="9">
        <v>14.0</v>
      </c>
      <c r="E838" s="11"/>
    </row>
    <row r="839" ht="15.75" customHeight="1">
      <c r="A839" s="10">
        <v>46343.0</v>
      </c>
      <c r="B839" s="9">
        <v>462573.0</v>
      </c>
      <c r="C839" s="9" t="s">
        <v>17</v>
      </c>
      <c r="D839" s="9">
        <v>15.0</v>
      </c>
      <c r="E839" s="11"/>
    </row>
    <row r="840" ht="15.75" customHeight="1">
      <c r="A840" s="10">
        <v>46343.0</v>
      </c>
      <c r="B840" s="9">
        <v>268989.0</v>
      </c>
      <c r="C840" s="9" t="s">
        <v>17</v>
      </c>
      <c r="D840" s="9">
        <v>15.0</v>
      </c>
      <c r="E840" s="11"/>
    </row>
    <row r="841" ht="15.75" customHeight="1">
      <c r="A841" s="10">
        <v>46343.0</v>
      </c>
      <c r="B841" s="9">
        <v>132807.0</v>
      </c>
      <c r="C841" s="9" t="s">
        <v>17</v>
      </c>
      <c r="D841" s="9">
        <v>13.0</v>
      </c>
      <c r="E841" s="11"/>
    </row>
    <row r="842" ht="15.75" customHeight="1">
      <c r="A842" s="10">
        <v>46343.0</v>
      </c>
      <c r="B842" s="9">
        <v>445453.0</v>
      </c>
      <c r="C842" s="9" t="s">
        <v>17</v>
      </c>
      <c r="D842" s="9">
        <v>15.0</v>
      </c>
      <c r="E842" s="11"/>
    </row>
    <row r="843" ht="15.75" customHeight="1">
      <c r="A843" s="10">
        <v>46343.0</v>
      </c>
      <c r="B843" s="9">
        <v>131895.0</v>
      </c>
      <c r="C843" s="9" t="s">
        <v>17</v>
      </c>
      <c r="D843" s="9">
        <v>15.0</v>
      </c>
      <c r="E843" s="11"/>
    </row>
    <row r="844" ht="15.75" customHeight="1">
      <c r="A844" s="10">
        <v>46343.0</v>
      </c>
      <c r="B844" s="9">
        <v>384061.0</v>
      </c>
      <c r="C844" s="9" t="s">
        <v>17</v>
      </c>
      <c r="D844" s="9">
        <v>15.0</v>
      </c>
      <c r="E844" s="11"/>
    </row>
    <row r="845" ht="15.75" customHeight="1">
      <c r="A845" s="10">
        <v>46343.0</v>
      </c>
      <c r="B845" s="9">
        <v>365286.0</v>
      </c>
      <c r="C845" s="9" t="s">
        <v>17</v>
      </c>
      <c r="D845" s="9">
        <v>14.0</v>
      </c>
      <c r="E845" s="11"/>
    </row>
    <row r="846" ht="15.75" customHeight="1">
      <c r="A846" s="10">
        <v>46343.0</v>
      </c>
      <c r="B846" s="9">
        <v>460692.0</v>
      </c>
      <c r="C846" s="9" t="s">
        <v>17</v>
      </c>
      <c r="D846" s="9">
        <v>14.0</v>
      </c>
      <c r="E846" s="11"/>
    </row>
    <row r="847" ht="15.75" customHeight="1">
      <c r="A847" s="10">
        <v>46343.0</v>
      </c>
      <c r="B847" s="9">
        <v>26490.0</v>
      </c>
      <c r="C847" s="9" t="s">
        <v>17</v>
      </c>
      <c r="D847" s="9">
        <v>15.0</v>
      </c>
      <c r="E847" s="11"/>
    </row>
    <row r="848" ht="15.75" customHeight="1">
      <c r="A848" s="10">
        <v>46343.0</v>
      </c>
      <c r="B848" s="9">
        <v>260793.0</v>
      </c>
      <c r="C848" s="9" t="s">
        <v>17</v>
      </c>
      <c r="D848" s="9">
        <v>13.0</v>
      </c>
      <c r="E848" s="11"/>
    </row>
    <row r="849" ht="15.75" customHeight="1">
      <c r="A849" s="10">
        <v>46343.0</v>
      </c>
      <c r="B849" s="9">
        <v>375157.0</v>
      </c>
      <c r="C849" s="9" t="s">
        <v>17</v>
      </c>
      <c r="D849" s="9">
        <v>11.0</v>
      </c>
      <c r="E849" s="11"/>
    </row>
    <row r="850" ht="15.75" customHeight="1">
      <c r="A850" s="10">
        <v>46343.0</v>
      </c>
      <c r="B850" s="9">
        <v>419078.0</v>
      </c>
      <c r="C850" s="9" t="s">
        <v>17</v>
      </c>
      <c r="D850" s="9">
        <v>15.0</v>
      </c>
      <c r="E850" s="11"/>
    </row>
    <row r="851" ht="15.75" customHeight="1">
      <c r="A851" s="10">
        <v>46343.0</v>
      </c>
      <c r="B851" s="9">
        <v>316988.0</v>
      </c>
      <c r="C851" s="9" t="s">
        <v>17</v>
      </c>
      <c r="D851" s="9">
        <v>15.0</v>
      </c>
      <c r="E851" s="11"/>
    </row>
    <row r="852" ht="15.75" customHeight="1">
      <c r="A852" s="10">
        <v>46343.0</v>
      </c>
      <c r="B852" s="9">
        <v>496091.0</v>
      </c>
      <c r="C852" s="9" t="s">
        <v>17</v>
      </c>
      <c r="D852" s="9">
        <v>12.0</v>
      </c>
      <c r="E852" s="11"/>
    </row>
    <row r="853" ht="15.75" customHeight="1">
      <c r="A853" s="10">
        <v>46343.0</v>
      </c>
      <c r="B853" s="9">
        <v>427874.0</v>
      </c>
      <c r="C853" s="9" t="s">
        <v>17</v>
      </c>
      <c r="D853" s="9">
        <v>15.0</v>
      </c>
      <c r="E853" s="11"/>
    </row>
    <row r="854" ht="15.75" customHeight="1">
      <c r="A854" s="10">
        <v>46343.0</v>
      </c>
      <c r="B854" s="9">
        <v>175889.0</v>
      </c>
      <c r="C854" s="9" t="s">
        <v>17</v>
      </c>
      <c r="D854" s="9">
        <v>15.0</v>
      </c>
      <c r="E854" s="11"/>
    </row>
    <row r="855" ht="15.75" customHeight="1">
      <c r="A855" s="10">
        <v>46342.0</v>
      </c>
      <c r="B855" s="9">
        <v>208426.0</v>
      </c>
      <c r="C855" s="9" t="s">
        <v>17</v>
      </c>
      <c r="D855" s="9">
        <v>14.0</v>
      </c>
      <c r="E855" s="11"/>
    </row>
    <row r="856" ht="15.75" customHeight="1">
      <c r="A856" s="10">
        <v>46342.0</v>
      </c>
      <c r="B856" s="9">
        <v>366768.0</v>
      </c>
      <c r="C856" s="9" t="s">
        <v>17</v>
      </c>
      <c r="D856" s="9">
        <v>15.0</v>
      </c>
      <c r="E856" s="11"/>
    </row>
    <row r="857" ht="15.75" customHeight="1">
      <c r="A857" s="10">
        <v>46342.0</v>
      </c>
      <c r="B857" s="9">
        <v>478321.0</v>
      </c>
      <c r="C857" s="9" t="s">
        <v>17</v>
      </c>
      <c r="D857" s="9">
        <v>15.0</v>
      </c>
      <c r="E857" s="11"/>
    </row>
    <row r="858" ht="15.75" customHeight="1">
      <c r="A858" s="10">
        <v>46342.0</v>
      </c>
      <c r="B858" s="9">
        <v>280591.0</v>
      </c>
      <c r="C858" s="9" t="s">
        <v>17</v>
      </c>
      <c r="D858" s="9">
        <v>14.0</v>
      </c>
      <c r="E858" s="11"/>
    </row>
    <row r="859" ht="15.75" hidden="1" customHeight="1">
      <c r="A859" s="10">
        <v>46342.0</v>
      </c>
      <c r="B859" s="9">
        <v>337233.0</v>
      </c>
      <c r="C859" s="9" t="s">
        <v>18</v>
      </c>
      <c r="D859" s="9">
        <v>14.0</v>
      </c>
      <c r="E859" s="11"/>
    </row>
    <row r="860" ht="15.75" customHeight="1">
      <c r="A860" s="10">
        <v>46342.0</v>
      </c>
      <c r="B860" s="9">
        <v>440591.0</v>
      </c>
      <c r="C860" s="9" t="s">
        <v>17</v>
      </c>
      <c r="D860" s="9">
        <v>15.0</v>
      </c>
      <c r="E860" s="11"/>
    </row>
    <row r="861" ht="15.75" customHeight="1">
      <c r="A861" s="10">
        <v>46342.0</v>
      </c>
      <c r="B861" s="9">
        <v>210873.0</v>
      </c>
      <c r="C861" s="9" t="s">
        <v>17</v>
      </c>
      <c r="D861" s="9">
        <v>15.0</v>
      </c>
      <c r="E861" s="11"/>
    </row>
    <row r="862" ht="15.75" customHeight="1">
      <c r="A862" s="10">
        <v>46342.0</v>
      </c>
      <c r="B862" s="9">
        <v>298397.0</v>
      </c>
      <c r="C862" s="9" t="s">
        <v>17</v>
      </c>
      <c r="D862" s="9">
        <v>15.0</v>
      </c>
      <c r="E862" s="11"/>
    </row>
    <row r="863" ht="15.75" customHeight="1">
      <c r="A863" s="10">
        <v>46342.0</v>
      </c>
      <c r="B863" s="9">
        <v>94137.0</v>
      </c>
      <c r="C863" s="9" t="s">
        <v>17</v>
      </c>
      <c r="D863" s="9">
        <v>10.0</v>
      </c>
      <c r="E863" s="11"/>
    </row>
    <row r="864" ht="15.75" customHeight="1">
      <c r="A864" s="10">
        <v>46342.0</v>
      </c>
      <c r="B864" s="9">
        <v>428591.0</v>
      </c>
      <c r="C864" s="9" t="s">
        <v>17</v>
      </c>
      <c r="D864" s="9">
        <v>8.0</v>
      </c>
      <c r="E864" s="11"/>
    </row>
    <row r="865" ht="15.75" customHeight="1">
      <c r="A865" s="10">
        <v>46342.0</v>
      </c>
      <c r="B865" s="9">
        <v>206725.0</v>
      </c>
      <c r="C865" s="9" t="s">
        <v>17</v>
      </c>
      <c r="D865" s="9">
        <v>13.0</v>
      </c>
      <c r="E865" s="11"/>
    </row>
    <row r="866" ht="15.75" customHeight="1">
      <c r="A866" s="10">
        <v>46342.0</v>
      </c>
      <c r="B866" s="9">
        <v>39460.0</v>
      </c>
      <c r="C866" s="9" t="s">
        <v>17</v>
      </c>
      <c r="D866" s="9">
        <v>15.0</v>
      </c>
      <c r="E866" s="11"/>
    </row>
    <row r="867" ht="15.75" customHeight="1">
      <c r="A867" s="10">
        <v>46342.0</v>
      </c>
      <c r="B867" s="9">
        <v>310060.0</v>
      </c>
      <c r="C867" s="9" t="s">
        <v>17</v>
      </c>
      <c r="D867" s="9">
        <v>15.0</v>
      </c>
      <c r="E867" s="11"/>
    </row>
    <row r="868" ht="15.75" customHeight="1">
      <c r="A868" s="10">
        <v>46342.0</v>
      </c>
      <c r="B868" s="9">
        <v>467249.0</v>
      </c>
      <c r="C868" s="9" t="s">
        <v>17</v>
      </c>
      <c r="D868" s="9">
        <v>14.0</v>
      </c>
      <c r="E868" s="11"/>
    </row>
    <row r="869" ht="15.75" customHeight="1">
      <c r="A869" s="10">
        <v>46342.0</v>
      </c>
      <c r="B869" s="9">
        <v>333684.0</v>
      </c>
      <c r="C869" s="9" t="s">
        <v>17</v>
      </c>
      <c r="D869" s="9">
        <v>11.0</v>
      </c>
      <c r="E869" s="11"/>
    </row>
    <row r="870" ht="15.75" customHeight="1">
      <c r="A870" s="10">
        <v>46342.0</v>
      </c>
      <c r="B870" s="9">
        <v>124544.0</v>
      </c>
      <c r="C870" s="9" t="s">
        <v>17</v>
      </c>
      <c r="D870" s="9">
        <v>13.0</v>
      </c>
      <c r="E870" s="11"/>
    </row>
    <row r="871" ht="15.75" customHeight="1">
      <c r="A871" s="10">
        <v>46342.0</v>
      </c>
      <c r="B871" s="9">
        <v>197793.0</v>
      </c>
      <c r="C871" s="9" t="s">
        <v>17</v>
      </c>
      <c r="D871" s="9">
        <v>5.0</v>
      </c>
      <c r="E871" s="11"/>
    </row>
    <row r="872" ht="15.75" customHeight="1">
      <c r="A872" s="10">
        <v>46342.0</v>
      </c>
      <c r="B872" s="9">
        <v>242231.0</v>
      </c>
      <c r="C872" s="9" t="s">
        <v>17</v>
      </c>
      <c r="D872" s="9">
        <v>12.0</v>
      </c>
      <c r="E872" s="11"/>
    </row>
    <row r="873" ht="15.75" customHeight="1">
      <c r="A873" s="10">
        <v>46342.0</v>
      </c>
      <c r="B873" s="9">
        <v>419594.0</v>
      </c>
      <c r="C873" s="9" t="s">
        <v>17</v>
      </c>
      <c r="D873" s="9">
        <v>12.0</v>
      </c>
      <c r="E873" s="11"/>
    </row>
    <row r="874" ht="15.75" customHeight="1">
      <c r="A874" s="10">
        <v>46342.0</v>
      </c>
      <c r="B874" s="9">
        <v>165499.0</v>
      </c>
      <c r="C874" s="9" t="s">
        <v>17</v>
      </c>
      <c r="D874" s="9">
        <v>15.0</v>
      </c>
      <c r="E874" s="11"/>
    </row>
    <row r="875" ht="15.75" customHeight="1">
      <c r="A875" s="10">
        <v>46342.0</v>
      </c>
      <c r="B875" s="9">
        <v>380933.0</v>
      </c>
      <c r="C875" s="9" t="s">
        <v>17</v>
      </c>
      <c r="D875" s="9">
        <v>5.0</v>
      </c>
      <c r="E875" s="11"/>
    </row>
    <row r="876" ht="15.75" customHeight="1">
      <c r="A876" s="10">
        <v>46342.0</v>
      </c>
      <c r="B876" s="9">
        <v>123707.0</v>
      </c>
      <c r="C876" s="9" t="s">
        <v>17</v>
      </c>
      <c r="D876" s="9">
        <v>6.0</v>
      </c>
      <c r="E876" s="11"/>
    </row>
    <row r="877" ht="15.75" customHeight="1">
      <c r="A877" s="10">
        <v>46342.0</v>
      </c>
      <c r="B877" s="9">
        <v>224303.0</v>
      </c>
      <c r="C877" s="9" t="s">
        <v>17</v>
      </c>
      <c r="D877" s="9">
        <v>15.0</v>
      </c>
      <c r="E877" s="11"/>
    </row>
    <row r="878" ht="15.75" customHeight="1">
      <c r="A878" s="10">
        <v>46342.0</v>
      </c>
      <c r="B878" s="9">
        <v>338618.0</v>
      </c>
      <c r="C878" s="9" t="s">
        <v>17</v>
      </c>
      <c r="D878" s="9">
        <v>14.0</v>
      </c>
      <c r="E878" s="11"/>
    </row>
    <row r="879" ht="15.75" customHeight="1">
      <c r="A879" s="10">
        <v>46342.0</v>
      </c>
      <c r="B879" s="9">
        <v>122876.0</v>
      </c>
      <c r="C879" s="9" t="s">
        <v>17</v>
      </c>
      <c r="D879" s="9">
        <v>8.0</v>
      </c>
      <c r="E879" s="11"/>
    </row>
    <row r="880" ht="15.75" customHeight="1">
      <c r="A880" s="10">
        <v>46342.0</v>
      </c>
      <c r="B880" s="9">
        <v>126982.0</v>
      </c>
      <c r="C880" s="9" t="s">
        <v>17</v>
      </c>
      <c r="D880" s="9">
        <v>15.0</v>
      </c>
      <c r="E880" s="11"/>
    </row>
    <row r="881" ht="15.75" customHeight="1">
      <c r="A881" s="10">
        <v>46342.0</v>
      </c>
      <c r="B881" s="9">
        <v>66655.0</v>
      </c>
      <c r="C881" s="9" t="s">
        <v>17</v>
      </c>
      <c r="D881" s="9">
        <v>15.0</v>
      </c>
      <c r="E881" s="11"/>
    </row>
    <row r="882" ht="15.75" customHeight="1">
      <c r="A882" s="10">
        <v>46342.0</v>
      </c>
      <c r="B882" s="9">
        <v>289069.0</v>
      </c>
      <c r="C882" s="9" t="s">
        <v>17</v>
      </c>
      <c r="D882" s="9">
        <v>15.0</v>
      </c>
      <c r="E882" s="11"/>
    </row>
    <row r="883" ht="15.75" customHeight="1">
      <c r="A883" s="10">
        <v>46341.0</v>
      </c>
      <c r="B883" s="9">
        <v>82997.0</v>
      </c>
      <c r="C883" s="9" t="s">
        <v>17</v>
      </c>
      <c r="D883" s="9">
        <v>15.0</v>
      </c>
      <c r="E883" s="11"/>
    </row>
    <row r="884" ht="15.75" customHeight="1">
      <c r="A884" s="10">
        <v>46341.0</v>
      </c>
      <c r="B884" s="9">
        <v>341147.0</v>
      </c>
      <c r="C884" s="9" t="s">
        <v>17</v>
      </c>
      <c r="D884" s="9">
        <v>15.0</v>
      </c>
      <c r="E884" s="11"/>
    </row>
    <row r="885" ht="15.75" customHeight="1">
      <c r="A885" s="10">
        <v>46341.0</v>
      </c>
      <c r="B885" s="9">
        <v>102383.0</v>
      </c>
      <c r="C885" s="9" t="s">
        <v>17</v>
      </c>
      <c r="D885" s="9">
        <v>15.0</v>
      </c>
      <c r="E885" s="11"/>
    </row>
    <row r="886" ht="15.75" customHeight="1">
      <c r="A886" s="10">
        <v>46341.0</v>
      </c>
      <c r="B886" s="9">
        <v>264972.0</v>
      </c>
      <c r="C886" s="9" t="s">
        <v>17</v>
      </c>
      <c r="D886" s="9">
        <v>15.0</v>
      </c>
      <c r="E886" s="11"/>
    </row>
    <row r="887" ht="15.75" customHeight="1">
      <c r="A887" s="10">
        <v>46341.0</v>
      </c>
      <c r="B887" s="9">
        <v>444096.0</v>
      </c>
      <c r="C887" s="9" t="s">
        <v>17</v>
      </c>
      <c r="D887" s="9">
        <v>10.0</v>
      </c>
      <c r="E887" s="11"/>
    </row>
    <row r="888" ht="15.75" customHeight="1">
      <c r="A888" s="10">
        <v>46341.0</v>
      </c>
      <c r="B888" s="9">
        <v>102772.0</v>
      </c>
      <c r="C888" s="9" t="s">
        <v>17</v>
      </c>
      <c r="D888" s="9">
        <v>12.0</v>
      </c>
      <c r="E888" s="11"/>
    </row>
    <row r="889" ht="15.75" customHeight="1">
      <c r="A889" s="10">
        <v>46341.0</v>
      </c>
      <c r="B889" s="9">
        <v>375975.0</v>
      </c>
      <c r="C889" s="9" t="s">
        <v>17</v>
      </c>
      <c r="D889" s="9">
        <v>14.0</v>
      </c>
      <c r="E889" s="11"/>
    </row>
    <row r="890" ht="15.75" customHeight="1">
      <c r="A890" s="10">
        <v>46341.0</v>
      </c>
      <c r="B890" s="9">
        <v>20415.0</v>
      </c>
      <c r="C890" s="9" t="s">
        <v>17</v>
      </c>
      <c r="D890" s="9">
        <v>14.0</v>
      </c>
      <c r="E890" s="11"/>
    </row>
    <row r="891" ht="15.75" customHeight="1">
      <c r="A891" s="10">
        <v>46341.0</v>
      </c>
      <c r="B891" s="9">
        <v>395103.0</v>
      </c>
      <c r="C891" s="9" t="s">
        <v>17</v>
      </c>
      <c r="D891" s="9">
        <v>14.0</v>
      </c>
      <c r="E891" s="11"/>
    </row>
    <row r="892" ht="15.75" customHeight="1">
      <c r="A892" s="10">
        <v>46341.0</v>
      </c>
      <c r="B892" s="9">
        <v>71293.0</v>
      </c>
      <c r="C892" s="9" t="s">
        <v>17</v>
      </c>
      <c r="D892" s="9">
        <v>15.0</v>
      </c>
      <c r="E892" s="11"/>
    </row>
    <row r="893" ht="15.75" customHeight="1">
      <c r="A893" s="10">
        <v>46341.0</v>
      </c>
      <c r="B893" s="9">
        <v>194581.0</v>
      </c>
      <c r="C893" s="9" t="s">
        <v>17</v>
      </c>
      <c r="D893" s="9">
        <v>10.0</v>
      </c>
      <c r="E893" s="11"/>
    </row>
    <row r="894" ht="15.75" customHeight="1">
      <c r="A894" s="10">
        <v>46341.0</v>
      </c>
      <c r="B894" s="9">
        <v>57733.0</v>
      </c>
      <c r="C894" s="9" t="s">
        <v>17</v>
      </c>
      <c r="D894" s="9">
        <v>14.0</v>
      </c>
      <c r="E894" s="11"/>
    </row>
    <row r="895" ht="15.75" customHeight="1">
      <c r="A895" s="10">
        <v>46341.0</v>
      </c>
      <c r="B895" s="9">
        <v>405677.0</v>
      </c>
      <c r="C895" s="9" t="s">
        <v>17</v>
      </c>
      <c r="D895" s="9">
        <v>15.0</v>
      </c>
      <c r="E895" s="11"/>
    </row>
    <row r="896" ht="15.75" customHeight="1">
      <c r="A896" s="10">
        <v>46341.0</v>
      </c>
      <c r="B896" s="9">
        <v>127647.0</v>
      </c>
      <c r="C896" s="9" t="s">
        <v>17</v>
      </c>
      <c r="D896" s="9">
        <v>14.0</v>
      </c>
      <c r="E896" s="11"/>
    </row>
    <row r="897" ht="15.75" customHeight="1">
      <c r="A897" s="10">
        <v>46341.0</v>
      </c>
      <c r="B897" s="9">
        <v>264883.0</v>
      </c>
      <c r="C897" s="9" t="s">
        <v>17</v>
      </c>
      <c r="D897" s="9">
        <v>15.0</v>
      </c>
      <c r="E897" s="11"/>
    </row>
    <row r="898" ht="15.75" customHeight="1">
      <c r="A898" s="10">
        <v>46341.0</v>
      </c>
      <c r="B898" s="9">
        <v>450689.0</v>
      </c>
      <c r="C898" s="9" t="s">
        <v>17</v>
      </c>
      <c r="D898" s="9">
        <v>14.0</v>
      </c>
      <c r="E898" s="11"/>
    </row>
    <row r="899" ht="15.75" customHeight="1">
      <c r="A899" s="10">
        <v>46341.0</v>
      </c>
      <c r="B899" s="9">
        <v>154812.0</v>
      </c>
      <c r="C899" s="9" t="s">
        <v>17</v>
      </c>
      <c r="D899" s="9">
        <v>8.0</v>
      </c>
      <c r="E899" s="11"/>
    </row>
    <row r="900" ht="15.75" customHeight="1">
      <c r="A900" s="10">
        <v>46341.0</v>
      </c>
      <c r="B900" s="9">
        <v>277989.0</v>
      </c>
      <c r="C900" s="9" t="s">
        <v>17</v>
      </c>
      <c r="D900" s="9">
        <v>14.0</v>
      </c>
      <c r="E900" s="11"/>
    </row>
    <row r="901" ht="15.75" customHeight="1">
      <c r="A901" s="10">
        <v>46341.0</v>
      </c>
      <c r="B901" s="9">
        <v>384434.0</v>
      </c>
      <c r="C901" s="9" t="s">
        <v>17</v>
      </c>
      <c r="D901" s="9">
        <v>15.0</v>
      </c>
      <c r="E901" s="11"/>
    </row>
    <row r="902" ht="15.75" customHeight="1">
      <c r="A902" s="10">
        <v>46341.0</v>
      </c>
      <c r="B902" s="9">
        <v>81886.0</v>
      </c>
      <c r="C902" s="9" t="s">
        <v>17</v>
      </c>
      <c r="D902" s="9">
        <v>15.0</v>
      </c>
      <c r="E902" s="11"/>
    </row>
    <row r="903" ht="15.75" customHeight="1">
      <c r="A903" s="10">
        <v>46341.0</v>
      </c>
      <c r="B903" s="9">
        <v>303860.0</v>
      </c>
      <c r="C903" s="9" t="s">
        <v>17</v>
      </c>
      <c r="D903" s="9">
        <v>13.0</v>
      </c>
      <c r="E903" s="11"/>
    </row>
    <row r="904" ht="15.75" customHeight="1">
      <c r="A904" s="10">
        <v>46341.0</v>
      </c>
      <c r="B904" s="9">
        <v>49853.0</v>
      </c>
      <c r="C904" s="9" t="s">
        <v>17</v>
      </c>
      <c r="D904" s="9">
        <v>15.0</v>
      </c>
      <c r="E904" s="11"/>
    </row>
    <row r="905" ht="15.75" customHeight="1">
      <c r="A905" s="10">
        <v>46341.0</v>
      </c>
      <c r="B905" s="9">
        <v>447477.0</v>
      </c>
      <c r="C905" s="9" t="s">
        <v>17</v>
      </c>
      <c r="D905" s="9">
        <v>12.0</v>
      </c>
      <c r="E905" s="11"/>
    </row>
    <row r="906" ht="15.75" customHeight="1">
      <c r="A906" s="10">
        <v>46341.0</v>
      </c>
      <c r="B906" s="9">
        <v>119665.0</v>
      </c>
      <c r="C906" s="9" t="s">
        <v>17</v>
      </c>
      <c r="D906" s="9">
        <v>12.0</v>
      </c>
      <c r="E906" s="11"/>
    </row>
    <row r="907" ht="15.75" customHeight="1">
      <c r="A907" s="10">
        <v>46341.0</v>
      </c>
      <c r="B907" s="9">
        <v>165486.0</v>
      </c>
      <c r="C907" s="9" t="s">
        <v>17</v>
      </c>
      <c r="D907" s="9">
        <v>12.0</v>
      </c>
      <c r="E907" s="11"/>
    </row>
    <row r="908" ht="15.75" customHeight="1">
      <c r="A908" s="10">
        <v>46341.0</v>
      </c>
      <c r="B908" s="9">
        <v>279008.0</v>
      </c>
      <c r="C908" s="9" t="s">
        <v>17</v>
      </c>
      <c r="D908" s="9">
        <v>14.0</v>
      </c>
      <c r="E908" s="11"/>
    </row>
    <row r="909" ht="15.75" customHeight="1">
      <c r="A909" s="10">
        <v>46341.0</v>
      </c>
      <c r="B909" s="9">
        <v>191474.0</v>
      </c>
      <c r="C909" s="9" t="s">
        <v>17</v>
      </c>
      <c r="D909" s="9">
        <v>13.0</v>
      </c>
      <c r="E909" s="11"/>
    </row>
    <row r="910" ht="15.75" customHeight="1">
      <c r="A910" s="10">
        <v>46341.0</v>
      </c>
      <c r="B910" s="9">
        <v>152028.0</v>
      </c>
      <c r="C910" s="9" t="s">
        <v>17</v>
      </c>
      <c r="D910" s="9">
        <v>13.0</v>
      </c>
      <c r="E910" s="11"/>
    </row>
    <row r="911" ht="15.75" customHeight="1">
      <c r="A911" s="10">
        <v>46341.0</v>
      </c>
      <c r="B911" s="9">
        <v>393976.0</v>
      </c>
      <c r="C911" s="9" t="s">
        <v>17</v>
      </c>
      <c r="D911" s="9">
        <v>14.0</v>
      </c>
      <c r="E911" s="11"/>
    </row>
    <row r="912" ht="15.75" customHeight="1">
      <c r="A912" s="10">
        <v>46341.0</v>
      </c>
      <c r="B912" s="9">
        <v>11425.0</v>
      </c>
      <c r="C912" s="9" t="s">
        <v>17</v>
      </c>
      <c r="D912" s="9">
        <v>14.0</v>
      </c>
      <c r="E912" s="11"/>
    </row>
    <row r="913" ht="15.75" customHeight="1">
      <c r="A913" s="10">
        <v>46341.0</v>
      </c>
      <c r="B913" s="9">
        <v>24663.0</v>
      </c>
      <c r="C913" s="9" t="s">
        <v>17</v>
      </c>
      <c r="D913" s="9">
        <v>15.0</v>
      </c>
      <c r="E913" s="11"/>
    </row>
    <row r="914" ht="15.75" customHeight="1">
      <c r="A914" s="10">
        <v>46341.0</v>
      </c>
      <c r="B914" s="9">
        <v>427734.0</v>
      </c>
      <c r="C914" s="9" t="s">
        <v>17</v>
      </c>
      <c r="D914" s="9">
        <v>13.0</v>
      </c>
      <c r="E914" s="11"/>
    </row>
    <row r="915" ht="15.75" customHeight="1">
      <c r="A915" s="10">
        <v>46340.0</v>
      </c>
      <c r="B915" s="9">
        <v>39060.0</v>
      </c>
      <c r="C915" s="9" t="s">
        <v>17</v>
      </c>
      <c r="D915" s="9">
        <v>15.0</v>
      </c>
      <c r="E915" s="11"/>
    </row>
    <row r="916" ht="15.75" customHeight="1">
      <c r="A916" s="10">
        <v>46340.0</v>
      </c>
      <c r="B916" s="9">
        <v>466281.0</v>
      </c>
      <c r="C916" s="9" t="s">
        <v>17</v>
      </c>
      <c r="D916" s="9">
        <v>14.0</v>
      </c>
      <c r="E916" s="11"/>
    </row>
    <row r="917" ht="15.75" customHeight="1">
      <c r="A917" s="10">
        <v>46340.0</v>
      </c>
      <c r="B917" s="9">
        <v>76835.0</v>
      </c>
      <c r="C917" s="9" t="s">
        <v>17</v>
      </c>
      <c r="D917" s="9">
        <v>14.0</v>
      </c>
      <c r="E917" s="11"/>
    </row>
    <row r="918" ht="15.75" customHeight="1">
      <c r="A918" s="10">
        <v>46340.0</v>
      </c>
      <c r="B918" s="9">
        <v>437587.0</v>
      </c>
      <c r="C918" s="9" t="s">
        <v>17</v>
      </c>
      <c r="D918" s="9">
        <v>12.0</v>
      </c>
      <c r="E918" s="11"/>
    </row>
    <row r="919" ht="15.75" customHeight="1">
      <c r="A919" s="10">
        <v>46340.0</v>
      </c>
      <c r="B919" s="9">
        <v>44944.0</v>
      </c>
      <c r="C919" s="9" t="s">
        <v>17</v>
      </c>
      <c r="D919" s="9">
        <v>13.0</v>
      </c>
      <c r="E919" s="11"/>
    </row>
    <row r="920" ht="15.75" customHeight="1">
      <c r="A920" s="10">
        <v>46340.0</v>
      </c>
      <c r="B920" s="9">
        <v>202709.0</v>
      </c>
      <c r="C920" s="9" t="s">
        <v>17</v>
      </c>
      <c r="D920" s="9">
        <v>11.0</v>
      </c>
      <c r="E920" s="11"/>
    </row>
    <row r="921" ht="15.75" customHeight="1">
      <c r="A921" s="10">
        <v>46340.0</v>
      </c>
      <c r="B921" s="9">
        <v>335243.0</v>
      </c>
      <c r="C921" s="9" t="s">
        <v>17</v>
      </c>
      <c r="D921" s="9">
        <v>15.0</v>
      </c>
      <c r="E921" s="11"/>
    </row>
    <row r="922" ht="15.75" customHeight="1">
      <c r="A922" s="10">
        <v>46340.0</v>
      </c>
      <c r="B922" s="9">
        <v>312170.0</v>
      </c>
      <c r="C922" s="9" t="s">
        <v>17</v>
      </c>
      <c r="D922" s="9">
        <v>11.0</v>
      </c>
      <c r="E922" s="11"/>
    </row>
    <row r="923" ht="15.75" customHeight="1">
      <c r="A923" s="10">
        <v>46340.0</v>
      </c>
      <c r="B923" s="9">
        <v>378603.0</v>
      </c>
      <c r="C923" s="9" t="s">
        <v>17</v>
      </c>
      <c r="D923" s="9">
        <v>15.0</v>
      </c>
      <c r="E923" s="11"/>
    </row>
    <row r="924" ht="15.75" customHeight="1">
      <c r="A924" s="10">
        <v>46340.0</v>
      </c>
      <c r="B924" s="9">
        <v>75174.0</v>
      </c>
      <c r="C924" s="9" t="s">
        <v>17</v>
      </c>
      <c r="D924" s="9">
        <v>14.0</v>
      </c>
      <c r="E924" s="11"/>
    </row>
    <row r="925" ht="15.75" customHeight="1">
      <c r="A925" s="10">
        <v>46340.0</v>
      </c>
      <c r="B925" s="9">
        <v>295041.0</v>
      </c>
      <c r="C925" s="9" t="s">
        <v>17</v>
      </c>
      <c r="D925" s="9">
        <v>14.0</v>
      </c>
      <c r="E925" s="11"/>
    </row>
    <row r="926" ht="15.75" customHeight="1">
      <c r="A926" s="10">
        <v>46340.0</v>
      </c>
      <c r="B926" s="9">
        <v>85789.0</v>
      </c>
      <c r="C926" s="9" t="s">
        <v>17</v>
      </c>
      <c r="D926" s="9">
        <v>13.0</v>
      </c>
      <c r="E926" s="11"/>
    </row>
    <row r="927" ht="15.75" customHeight="1">
      <c r="A927" s="10">
        <v>46340.0</v>
      </c>
      <c r="B927" s="9">
        <v>496545.0</v>
      </c>
      <c r="C927" s="9" t="s">
        <v>17</v>
      </c>
      <c r="D927" s="9">
        <v>5.0</v>
      </c>
      <c r="E927" s="11"/>
    </row>
    <row r="928" ht="15.75" customHeight="1">
      <c r="A928" s="10">
        <v>46340.0</v>
      </c>
      <c r="B928" s="9">
        <v>459703.0</v>
      </c>
      <c r="C928" s="9" t="s">
        <v>17</v>
      </c>
      <c r="D928" s="9">
        <v>15.0</v>
      </c>
      <c r="E928" s="11"/>
    </row>
    <row r="929" ht="15.75" hidden="1" customHeight="1">
      <c r="A929" s="10">
        <v>46340.0</v>
      </c>
      <c r="B929" s="9">
        <v>98982.0</v>
      </c>
      <c r="C929" s="9" t="s">
        <v>18</v>
      </c>
      <c r="D929" s="9">
        <v>15.0</v>
      </c>
      <c r="E929" s="11"/>
    </row>
    <row r="930" ht="15.75" customHeight="1">
      <c r="A930" s="10">
        <v>46340.0</v>
      </c>
      <c r="B930" s="9">
        <v>310243.0</v>
      </c>
      <c r="C930" s="9" t="s">
        <v>17</v>
      </c>
      <c r="D930" s="9">
        <v>12.0</v>
      </c>
      <c r="E930" s="11"/>
    </row>
    <row r="931" ht="15.75" customHeight="1">
      <c r="A931" s="10">
        <v>46340.0</v>
      </c>
      <c r="B931" s="9">
        <v>487260.0</v>
      </c>
      <c r="C931" s="9" t="s">
        <v>17</v>
      </c>
      <c r="D931" s="9">
        <v>10.0</v>
      </c>
      <c r="E931" s="11"/>
    </row>
    <row r="932" ht="15.75" customHeight="1">
      <c r="A932" s="10">
        <v>46340.0</v>
      </c>
      <c r="B932" s="9">
        <v>356020.0</v>
      </c>
      <c r="C932" s="9" t="s">
        <v>17</v>
      </c>
      <c r="D932" s="9">
        <v>11.0</v>
      </c>
      <c r="E932" s="11"/>
    </row>
    <row r="933" ht="15.75" customHeight="1">
      <c r="A933" s="10">
        <v>46340.0</v>
      </c>
      <c r="B933" s="9">
        <v>494241.0</v>
      </c>
      <c r="C933" s="9" t="s">
        <v>17</v>
      </c>
      <c r="D933" s="9">
        <v>13.0</v>
      </c>
      <c r="E933" s="11"/>
    </row>
    <row r="934" ht="15.75" customHeight="1">
      <c r="A934" s="10">
        <v>46340.0</v>
      </c>
      <c r="B934" s="9">
        <v>26168.0</v>
      </c>
      <c r="C934" s="9" t="s">
        <v>17</v>
      </c>
      <c r="D934" s="9">
        <v>14.0</v>
      </c>
      <c r="E934" s="11"/>
    </row>
    <row r="935" ht="15.75" customHeight="1">
      <c r="A935" s="10">
        <v>46340.0</v>
      </c>
      <c r="B935" s="9">
        <v>487312.0</v>
      </c>
      <c r="C935" s="9" t="s">
        <v>17</v>
      </c>
      <c r="D935" s="9">
        <v>12.0</v>
      </c>
      <c r="E935" s="11"/>
    </row>
    <row r="936" ht="15.75" customHeight="1">
      <c r="A936" s="10">
        <v>46337.0</v>
      </c>
      <c r="B936" s="9">
        <v>318667.0</v>
      </c>
      <c r="C936" s="9" t="s">
        <v>17</v>
      </c>
      <c r="D936" s="9">
        <v>15.0</v>
      </c>
      <c r="E936" s="11"/>
    </row>
    <row r="937" ht="15.75" customHeight="1">
      <c r="A937" s="10">
        <v>46337.0</v>
      </c>
      <c r="B937" s="9">
        <v>305173.0</v>
      </c>
      <c r="C937" s="9" t="s">
        <v>17</v>
      </c>
      <c r="D937" s="9">
        <v>14.0</v>
      </c>
      <c r="E937" s="11"/>
    </row>
    <row r="938" ht="15.75" customHeight="1">
      <c r="A938" s="10">
        <v>46337.0</v>
      </c>
      <c r="B938" s="9">
        <v>484193.0</v>
      </c>
      <c r="C938" s="9" t="s">
        <v>17</v>
      </c>
      <c r="D938" s="9">
        <v>15.0</v>
      </c>
      <c r="E938" s="11"/>
    </row>
    <row r="939" ht="15.75" customHeight="1">
      <c r="A939" s="10">
        <v>46337.0</v>
      </c>
      <c r="B939" s="9">
        <v>42690.0</v>
      </c>
      <c r="C939" s="9" t="s">
        <v>17</v>
      </c>
      <c r="D939" s="9">
        <v>15.0</v>
      </c>
      <c r="E939" s="11"/>
    </row>
    <row r="940" ht="15.75" customHeight="1">
      <c r="A940" s="10">
        <v>46337.0</v>
      </c>
      <c r="B940" s="9">
        <v>103525.0</v>
      </c>
      <c r="C940" s="9" t="s">
        <v>17</v>
      </c>
      <c r="D940" s="9">
        <v>15.0</v>
      </c>
      <c r="E940" s="11"/>
    </row>
    <row r="941" ht="15.75" customHeight="1">
      <c r="A941" s="10">
        <v>46337.0</v>
      </c>
      <c r="B941" s="9">
        <v>449584.0</v>
      </c>
      <c r="C941" s="9" t="s">
        <v>17</v>
      </c>
      <c r="D941" s="9">
        <v>15.0</v>
      </c>
      <c r="E941" s="11"/>
    </row>
    <row r="942" ht="15.75" customHeight="1">
      <c r="A942" s="10">
        <v>46337.0</v>
      </c>
      <c r="B942" s="9">
        <v>372890.0</v>
      </c>
      <c r="C942" s="9" t="s">
        <v>17</v>
      </c>
      <c r="D942" s="9">
        <v>12.0</v>
      </c>
      <c r="E942" s="11"/>
    </row>
    <row r="943" ht="15.75" customHeight="1">
      <c r="A943" s="10">
        <v>46337.0</v>
      </c>
      <c r="B943" s="9">
        <v>113408.0</v>
      </c>
      <c r="C943" s="9" t="s">
        <v>17</v>
      </c>
      <c r="D943" s="9">
        <v>14.0</v>
      </c>
      <c r="E943" s="11"/>
    </row>
    <row r="944" ht="15.75" customHeight="1">
      <c r="A944" s="10">
        <v>46337.0</v>
      </c>
      <c r="B944" s="9">
        <v>264896.0</v>
      </c>
      <c r="C944" s="9" t="s">
        <v>17</v>
      </c>
      <c r="D944" s="9">
        <v>14.0</v>
      </c>
      <c r="E944" s="11"/>
    </row>
    <row r="945" ht="15.75" customHeight="1">
      <c r="A945" s="10">
        <v>46337.0</v>
      </c>
      <c r="B945" s="9">
        <v>182644.0</v>
      </c>
      <c r="C945" s="9" t="s">
        <v>17</v>
      </c>
      <c r="D945" s="9">
        <v>10.0</v>
      </c>
      <c r="E945" s="11"/>
    </row>
    <row r="946" ht="15.75" customHeight="1">
      <c r="A946" s="10">
        <v>46337.0</v>
      </c>
      <c r="B946" s="9">
        <v>325614.0</v>
      </c>
      <c r="C946" s="9" t="s">
        <v>17</v>
      </c>
      <c r="D946" s="9">
        <v>14.0</v>
      </c>
      <c r="E946" s="11"/>
    </row>
    <row r="947" ht="15.75" customHeight="1">
      <c r="A947" s="10">
        <v>46337.0</v>
      </c>
      <c r="B947" s="9">
        <v>68593.0</v>
      </c>
      <c r="C947" s="9" t="s">
        <v>17</v>
      </c>
      <c r="D947" s="9">
        <v>12.0</v>
      </c>
      <c r="E947" s="11"/>
    </row>
    <row r="948" ht="15.75" customHeight="1">
      <c r="A948" s="10">
        <v>46337.0</v>
      </c>
      <c r="B948" s="9">
        <v>22248.0</v>
      </c>
      <c r="C948" s="9" t="s">
        <v>17</v>
      </c>
      <c r="D948" s="9">
        <v>14.0</v>
      </c>
      <c r="E948" s="11"/>
    </row>
    <row r="949" ht="15.75" customHeight="1">
      <c r="A949" s="10">
        <v>46337.0</v>
      </c>
      <c r="B949" s="9">
        <v>476988.0</v>
      </c>
      <c r="C949" s="9" t="s">
        <v>17</v>
      </c>
      <c r="D949" s="9">
        <v>15.0</v>
      </c>
      <c r="E949" s="11"/>
    </row>
    <row r="950" ht="15.75" customHeight="1">
      <c r="A950" s="10">
        <v>46337.0</v>
      </c>
      <c r="B950" s="9">
        <v>113711.0</v>
      </c>
      <c r="C950" s="9" t="s">
        <v>17</v>
      </c>
      <c r="D950" s="9">
        <v>15.0</v>
      </c>
      <c r="E950" s="11"/>
    </row>
    <row r="951" ht="15.75" customHeight="1">
      <c r="A951" s="10">
        <v>46337.0</v>
      </c>
      <c r="B951" s="9">
        <v>471333.0</v>
      </c>
      <c r="C951" s="9" t="s">
        <v>17</v>
      </c>
      <c r="D951" s="9">
        <v>14.0</v>
      </c>
      <c r="E951" s="11"/>
    </row>
    <row r="952" ht="15.75" customHeight="1">
      <c r="A952" s="10">
        <v>46336.0</v>
      </c>
      <c r="B952" s="9">
        <v>135059.0</v>
      </c>
      <c r="C952" s="9" t="s">
        <v>17</v>
      </c>
      <c r="D952" s="9">
        <v>11.0</v>
      </c>
      <c r="E952" s="11"/>
    </row>
    <row r="953" ht="15.75" customHeight="1">
      <c r="A953" s="10">
        <v>46336.0</v>
      </c>
      <c r="B953" s="9">
        <v>499710.0</v>
      </c>
      <c r="C953" s="9" t="s">
        <v>17</v>
      </c>
      <c r="D953" s="9">
        <v>15.0</v>
      </c>
      <c r="E953" s="11"/>
    </row>
    <row r="954" ht="15.75" customHeight="1">
      <c r="A954" s="10">
        <v>46336.0</v>
      </c>
      <c r="B954" s="9">
        <v>59298.0</v>
      </c>
      <c r="C954" s="9" t="s">
        <v>17</v>
      </c>
      <c r="D954" s="9">
        <v>14.0</v>
      </c>
      <c r="E954" s="11"/>
    </row>
    <row r="955" ht="15.75" customHeight="1">
      <c r="A955" s="10">
        <v>46336.0</v>
      </c>
      <c r="B955" s="9">
        <v>127424.0</v>
      </c>
      <c r="C955" s="9" t="s">
        <v>17</v>
      </c>
      <c r="D955" s="9">
        <v>11.0</v>
      </c>
      <c r="E955" s="11"/>
    </row>
    <row r="956" ht="15.75" customHeight="1">
      <c r="A956" s="10">
        <v>46336.0</v>
      </c>
      <c r="B956" s="9">
        <v>188802.0</v>
      </c>
      <c r="C956" s="9" t="s">
        <v>17</v>
      </c>
      <c r="D956" s="9">
        <v>15.0</v>
      </c>
      <c r="E956" s="11"/>
    </row>
    <row r="957" ht="15.75" customHeight="1">
      <c r="A957" s="10">
        <v>46336.0</v>
      </c>
      <c r="B957" s="9">
        <v>197007.0</v>
      </c>
      <c r="C957" s="9" t="s">
        <v>17</v>
      </c>
      <c r="D957" s="9">
        <v>15.0</v>
      </c>
      <c r="E957" s="11"/>
    </row>
    <row r="958" ht="15.75" customHeight="1">
      <c r="A958" s="10">
        <v>46336.0</v>
      </c>
      <c r="B958" s="9">
        <v>36834.0</v>
      </c>
      <c r="C958" s="9" t="s">
        <v>17</v>
      </c>
      <c r="D958" s="9">
        <v>14.0</v>
      </c>
      <c r="E958" s="11"/>
    </row>
    <row r="959" ht="15.75" customHeight="1">
      <c r="A959" s="10">
        <v>46336.0</v>
      </c>
      <c r="B959" s="9">
        <v>479797.0</v>
      </c>
      <c r="C959" s="9" t="s">
        <v>17</v>
      </c>
      <c r="D959" s="9">
        <v>13.0</v>
      </c>
      <c r="E959" s="11"/>
    </row>
    <row r="960" ht="15.75" customHeight="1">
      <c r="A960" s="10">
        <v>46336.0</v>
      </c>
      <c r="B960" s="9">
        <v>65051.0</v>
      </c>
      <c r="C960" s="9" t="s">
        <v>17</v>
      </c>
      <c r="D960" s="9">
        <v>15.0</v>
      </c>
      <c r="E960" s="11"/>
    </row>
    <row r="961" ht="15.75" customHeight="1">
      <c r="A961" s="10">
        <v>46336.0</v>
      </c>
      <c r="B961" s="9">
        <v>185017.0</v>
      </c>
      <c r="C961" s="9" t="s">
        <v>17</v>
      </c>
      <c r="D961" s="9">
        <v>15.0</v>
      </c>
      <c r="E961" s="11"/>
    </row>
    <row r="962" ht="15.75" customHeight="1">
      <c r="A962" s="10">
        <v>46336.0</v>
      </c>
      <c r="B962" s="9">
        <v>439052.0</v>
      </c>
      <c r="C962" s="9" t="s">
        <v>17</v>
      </c>
      <c r="D962" s="9">
        <v>12.0</v>
      </c>
      <c r="E962" s="11"/>
    </row>
    <row r="963" ht="15.75" customHeight="1">
      <c r="A963" s="10">
        <v>46336.0</v>
      </c>
      <c r="B963" s="9">
        <v>50904.0</v>
      </c>
      <c r="C963" s="9" t="s">
        <v>17</v>
      </c>
      <c r="D963" s="9">
        <v>14.0</v>
      </c>
      <c r="E963" s="11"/>
    </row>
    <row r="964" ht="15.75" customHeight="1">
      <c r="A964" s="10">
        <v>46336.0</v>
      </c>
      <c r="B964" s="9">
        <v>473940.0</v>
      </c>
      <c r="C964" s="9" t="s">
        <v>17</v>
      </c>
      <c r="D964" s="9">
        <v>7.0</v>
      </c>
      <c r="E964" s="11"/>
    </row>
    <row r="965" ht="15.75" customHeight="1">
      <c r="A965" s="10">
        <v>46336.0</v>
      </c>
      <c r="B965" s="9">
        <v>321041.0</v>
      </c>
      <c r="C965" s="9" t="s">
        <v>17</v>
      </c>
      <c r="D965" s="9">
        <v>10.0</v>
      </c>
      <c r="E965" s="11"/>
    </row>
    <row r="966" ht="15.75" customHeight="1">
      <c r="A966" s="10">
        <v>46336.0</v>
      </c>
      <c r="B966" s="9">
        <v>169454.0</v>
      </c>
      <c r="C966" s="9" t="s">
        <v>17</v>
      </c>
      <c r="D966" s="9">
        <v>13.0</v>
      </c>
      <c r="E966" s="11"/>
    </row>
    <row r="967" ht="15.75" hidden="1" customHeight="1">
      <c r="A967" s="10">
        <v>46336.0</v>
      </c>
      <c r="B967" s="9">
        <v>238640.0</v>
      </c>
      <c r="C967" s="9" t="s">
        <v>18</v>
      </c>
      <c r="D967" s="9">
        <v>14.0</v>
      </c>
      <c r="E967" s="11"/>
    </row>
    <row r="968" ht="15.75" customHeight="1">
      <c r="A968" s="10">
        <v>46336.0</v>
      </c>
      <c r="B968" s="9">
        <v>187737.0</v>
      </c>
      <c r="C968" s="9" t="s">
        <v>17</v>
      </c>
      <c r="D968" s="9">
        <v>15.0</v>
      </c>
      <c r="E968" s="11"/>
    </row>
    <row r="969" ht="15.75" customHeight="1">
      <c r="A969" s="10">
        <v>46336.0</v>
      </c>
      <c r="B969" s="9">
        <v>312795.0</v>
      </c>
      <c r="C969" s="9" t="s">
        <v>17</v>
      </c>
      <c r="D969" s="9">
        <v>14.0</v>
      </c>
      <c r="E969" s="11"/>
    </row>
    <row r="970" ht="15.75" customHeight="1">
      <c r="A970" s="10">
        <v>46336.0</v>
      </c>
      <c r="B970" s="9">
        <v>210550.0</v>
      </c>
      <c r="C970" s="9" t="s">
        <v>17</v>
      </c>
      <c r="D970" s="9">
        <v>15.0</v>
      </c>
      <c r="E970" s="11"/>
    </row>
    <row r="971" ht="15.75" customHeight="1">
      <c r="A971" s="10">
        <v>46336.0</v>
      </c>
      <c r="B971" s="9">
        <v>437433.0</v>
      </c>
      <c r="C971" s="9" t="s">
        <v>17</v>
      </c>
      <c r="D971" s="9">
        <v>12.0</v>
      </c>
      <c r="E971" s="11"/>
    </row>
    <row r="972" ht="15.75" customHeight="1">
      <c r="A972" s="10">
        <v>46336.0</v>
      </c>
      <c r="B972" s="9">
        <v>190199.0</v>
      </c>
      <c r="C972" s="9" t="s">
        <v>17</v>
      </c>
      <c r="D972" s="9">
        <v>10.0</v>
      </c>
      <c r="E972" s="11"/>
    </row>
    <row r="973" ht="15.75" customHeight="1">
      <c r="A973" s="10">
        <v>46336.0</v>
      </c>
      <c r="B973" s="9">
        <v>494598.0</v>
      </c>
      <c r="C973" s="9" t="s">
        <v>17</v>
      </c>
      <c r="D973" s="9">
        <v>15.0</v>
      </c>
      <c r="E973" s="11"/>
    </row>
    <row r="974" ht="15.75" customHeight="1">
      <c r="A974" s="10">
        <v>46336.0</v>
      </c>
      <c r="B974" s="9">
        <v>274297.0</v>
      </c>
      <c r="C974" s="9" t="s">
        <v>17</v>
      </c>
      <c r="D974" s="9">
        <v>13.0</v>
      </c>
      <c r="E974" s="11"/>
    </row>
    <row r="975" ht="15.75" customHeight="1">
      <c r="A975" s="10">
        <v>46336.0</v>
      </c>
      <c r="B975" s="9">
        <v>315134.0</v>
      </c>
      <c r="C975" s="9" t="s">
        <v>17</v>
      </c>
      <c r="D975" s="9">
        <v>15.0</v>
      </c>
      <c r="E975" s="11"/>
    </row>
    <row r="976" ht="15.75" customHeight="1">
      <c r="A976" s="12">
        <v>46335.0</v>
      </c>
      <c r="B976" s="9">
        <v>307528.0</v>
      </c>
      <c r="C976" s="9" t="s">
        <v>17</v>
      </c>
      <c r="D976" s="9">
        <v>12.0</v>
      </c>
      <c r="E976" s="11"/>
    </row>
    <row r="977" ht="15.75" customHeight="1">
      <c r="A977" s="12">
        <v>46335.0</v>
      </c>
      <c r="B977" s="9">
        <v>218445.0</v>
      </c>
      <c r="C977" s="9" t="s">
        <v>17</v>
      </c>
      <c r="D977" s="9">
        <v>5.0</v>
      </c>
      <c r="E977" s="11"/>
    </row>
    <row r="978" ht="15.75" customHeight="1">
      <c r="A978" s="12">
        <v>46334.0</v>
      </c>
      <c r="B978" s="9">
        <v>338754.0</v>
      </c>
      <c r="C978" s="9" t="s">
        <v>17</v>
      </c>
      <c r="D978" s="9">
        <v>14.0</v>
      </c>
      <c r="E978" s="11"/>
    </row>
    <row r="979" ht="15.75" customHeight="1">
      <c r="A979" s="12">
        <v>46334.0</v>
      </c>
      <c r="B979" s="9">
        <v>187981.0</v>
      </c>
      <c r="C979" s="9" t="s">
        <v>17</v>
      </c>
      <c r="D979" s="9">
        <v>13.0</v>
      </c>
      <c r="E979" s="11"/>
    </row>
    <row r="980" ht="15.75" customHeight="1">
      <c r="A980" s="12">
        <v>46334.0</v>
      </c>
      <c r="B980" s="9">
        <v>213256.0</v>
      </c>
      <c r="C980" s="9" t="s">
        <v>17</v>
      </c>
      <c r="D980" s="9">
        <v>13.0</v>
      </c>
      <c r="E980" s="11"/>
    </row>
    <row r="981" ht="15.75" customHeight="1">
      <c r="A981" s="12">
        <v>46334.0</v>
      </c>
      <c r="B981" s="9">
        <v>74851.0</v>
      </c>
      <c r="C981" s="9" t="s">
        <v>17</v>
      </c>
      <c r="D981" s="9">
        <v>13.0</v>
      </c>
      <c r="E981" s="11"/>
    </row>
    <row r="982" ht="15.75" customHeight="1">
      <c r="A982" s="12">
        <v>46334.0</v>
      </c>
      <c r="B982" s="9">
        <v>312929.0</v>
      </c>
      <c r="C982" s="9" t="s">
        <v>17</v>
      </c>
      <c r="D982" s="9">
        <v>14.0</v>
      </c>
      <c r="E982" s="11"/>
    </row>
    <row r="983" ht="15.75" customHeight="1">
      <c r="A983" s="12">
        <v>46334.0</v>
      </c>
      <c r="B983" s="9">
        <v>190508.0</v>
      </c>
      <c r="C983" s="9" t="s">
        <v>17</v>
      </c>
      <c r="D983" s="9">
        <v>14.0</v>
      </c>
      <c r="E983" s="11"/>
    </row>
    <row r="984" ht="15.75" customHeight="1">
      <c r="A984" s="12">
        <v>46334.0</v>
      </c>
      <c r="B984" s="9">
        <v>411189.0</v>
      </c>
      <c r="C984" s="9" t="s">
        <v>17</v>
      </c>
      <c r="D984" s="9">
        <v>15.0</v>
      </c>
      <c r="E984" s="11"/>
    </row>
    <row r="985" ht="15.75" customHeight="1">
      <c r="A985" s="12">
        <v>46334.0</v>
      </c>
      <c r="B985" s="9">
        <v>32988.0</v>
      </c>
      <c r="C985" s="9" t="s">
        <v>17</v>
      </c>
      <c r="D985" s="9">
        <v>13.0</v>
      </c>
      <c r="E985" s="11"/>
    </row>
    <row r="986" ht="15.75" customHeight="1">
      <c r="A986" s="12">
        <v>46334.0</v>
      </c>
      <c r="B986" s="9">
        <v>209929.0</v>
      </c>
      <c r="C986" s="9" t="s">
        <v>17</v>
      </c>
      <c r="D986" s="9">
        <v>12.0</v>
      </c>
      <c r="E986" s="11"/>
    </row>
    <row r="987" ht="15.75" customHeight="1">
      <c r="A987" s="12">
        <v>46334.0</v>
      </c>
      <c r="B987" s="9">
        <v>254601.0</v>
      </c>
      <c r="C987" s="9" t="s">
        <v>17</v>
      </c>
      <c r="D987" s="9">
        <v>14.0</v>
      </c>
      <c r="E987" s="11"/>
    </row>
    <row r="988" ht="15.75" hidden="1" customHeight="1">
      <c r="A988" s="12">
        <v>46334.0</v>
      </c>
      <c r="B988" s="9">
        <v>167664.0</v>
      </c>
      <c r="C988" s="9" t="s">
        <v>18</v>
      </c>
      <c r="D988" s="9">
        <v>5.0</v>
      </c>
      <c r="E988" s="11"/>
    </row>
    <row r="989" ht="15.75" customHeight="1">
      <c r="A989" s="12">
        <v>46334.0</v>
      </c>
      <c r="B989" s="9">
        <v>22210.0</v>
      </c>
      <c r="C989" s="9" t="s">
        <v>17</v>
      </c>
      <c r="D989" s="9">
        <v>14.0</v>
      </c>
      <c r="E989" s="11"/>
    </row>
    <row r="990" ht="15.75" customHeight="1">
      <c r="A990" s="12">
        <v>46334.0</v>
      </c>
      <c r="B990" s="9">
        <v>357124.0</v>
      </c>
      <c r="C990" s="9" t="s">
        <v>17</v>
      </c>
      <c r="D990" s="9">
        <v>12.0</v>
      </c>
      <c r="E990" s="11"/>
    </row>
    <row r="991" ht="15.75" customHeight="1">
      <c r="A991" s="12">
        <v>46334.0</v>
      </c>
      <c r="B991" s="9">
        <v>202074.0</v>
      </c>
      <c r="C991" s="9" t="s">
        <v>17</v>
      </c>
      <c r="D991" s="9">
        <v>14.0</v>
      </c>
      <c r="E991" s="11"/>
    </row>
    <row r="992" ht="15.75" customHeight="1">
      <c r="A992" s="12">
        <v>46333.0</v>
      </c>
      <c r="B992" s="9">
        <v>56796.0</v>
      </c>
      <c r="C992" s="9" t="s">
        <v>17</v>
      </c>
      <c r="D992" s="9">
        <v>15.0</v>
      </c>
      <c r="E992" s="11"/>
    </row>
    <row r="993" ht="15.75" customHeight="1">
      <c r="A993" s="12">
        <v>46333.0</v>
      </c>
      <c r="B993" s="9">
        <v>37319.0</v>
      </c>
      <c r="C993" s="9" t="s">
        <v>17</v>
      </c>
      <c r="D993" s="9">
        <v>15.0</v>
      </c>
      <c r="E993" s="11"/>
    </row>
    <row r="994" ht="15.75" customHeight="1">
      <c r="A994" s="12">
        <v>46333.0</v>
      </c>
      <c r="B994" s="9">
        <v>50815.0</v>
      </c>
      <c r="C994" s="9" t="s">
        <v>17</v>
      </c>
      <c r="D994" s="9">
        <v>13.0</v>
      </c>
      <c r="E994" s="11"/>
    </row>
    <row r="995" ht="15.75" customHeight="1">
      <c r="A995" s="12">
        <v>46333.0</v>
      </c>
      <c r="B995" s="9">
        <v>358123.0</v>
      </c>
      <c r="C995" s="9" t="s">
        <v>17</v>
      </c>
      <c r="D995" s="9">
        <v>11.0</v>
      </c>
      <c r="E995" s="11"/>
    </row>
    <row r="996" ht="15.75" customHeight="1">
      <c r="A996" s="12">
        <v>46333.0</v>
      </c>
      <c r="B996" s="9">
        <v>50140.0</v>
      </c>
      <c r="C996" s="9" t="s">
        <v>17</v>
      </c>
      <c r="D996" s="9">
        <v>13.0</v>
      </c>
      <c r="E996" s="11"/>
    </row>
    <row r="997" ht="15.75" customHeight="1">
      <c r="A997" s="12">
        <v>46333.0</v>
      </c>
      <c r="B997" s="9">
        <v>288127.0</v>
      </c>
      <c r="C997" s="9" t="s">
        <v>17</v>
      </c>
      <c r="D997" s="9">
        <v>14.0</v>
      </c>
      <c r="E997" s="11"/>
    </row>
    <row r="998" ht="15.75" customHeight="1">
      <c r="A998" s="12">
        <v>46333.0</v>
      </c>
      <c r="B998" s="9">
        <v>42088.0</v>
      </c>
      <c r="C998" s="9" t="s">
        <v>17</v>
      </c>
      <c r="D998" s="9">
        <v>13.0</v>
      </c>
      <c r="E998" s="11"/>
    </row>
    <row r="999" ht="15.75" customHeight="1">
      <c r="A999" s="12">
        <v>46333.0</v>
      </c>
      <c r="B999" s="9">
        <v>168783.0</v>
      </c>
      <c r="C999" s="9" t="s">
        <v>17</v>
      </c>
      <c r="D999" s="9">
        <v>10.0</v>
      </c>
      <c r="E999" s="11"/>
    </row>
    <row r="1000" ht="15.75" customHeight="1">
      <c r="A1000" s="12">
        <v>46333.0</v>
      </c>
      <c r="B1000" s="9">
        <v>195262.0</v>
      </c>
      <c r="C1000" s="9" t="s">
        <v>17</v>
      </c>
      <c r="D1000" s="9">
        <v>13.0</v>
      </c>
      <c r="E1000" s="11"/>
    </row>
    <row r="1001" ht="15.75" customHeight="1">
      <c r="A1001" s="12">
        <v>46333.0</v>
      </c>
      <c r="B1001" s="9">
        <v>99749.0</v>
      </c>
      <c r="C1001" s="9" t="s">
        <v>17</v>
      </c>
      <c r="D1001" s="9">
        <v>15.0</v>
      </c>
      <c r="E1001" s="11"/>
    </row>
    <row r="1002" ht="15.75" customHeight="1">
      <c r="A1002" s="12">
        <v>46333.0</v>
      </c>
      <c r="B1002" s="9">
        <v>409975.0</v>
      </c>
      <c r="C1002" s="9" t="s">
        <v>17</v>
      </c>
      <c r="D1002" s="9">
        <v>10.0</v>
      </c>
      <c r="E1002" s="11"/>
    </row>
    <row r="1003" ht="15.75" customHeight="1">
      <c r="A1003" s="12">
        <v>46333.0</v>
      </c>
      <c r="B1003" s="9">
        <v>54159.0</v>
      </c>
      <c r="C1003" s="9" t="s">
        <v>17</v>
      </c>
      <c r="D1003" s="9">
        <v>15.0</v>
      </c>
      <c r="E1003" s="11"/>
    </row>
    <row r="1004" ht="15.75" customHeight="1">
      <c r="A1004" s="12">
        <v>46333.0</v>
      </c>
      <c r="B1004" s="9">
        <v>106051.0</v>
      </c>
      <c r="C1004" s="9" t="s">
        <v>17</v>
      </c>
      <c r="D1004" s="9">
        <v>14.0</v>
      </c>
      <c r="E1004" s="11"/>
    </row>
    <row r="1005" ht="15.75" customHeight="1">
      <c r="A1005" s="12">
        <v>46333.0</v>
      </c>
      <c r="B1005" s="9">
        <v>433877.0</v>
      </c>
      <c r="C1005" s="9" t="s">
        <v>17</v>
      </c>
      <c r="D1005" s="9">
        <v>13.0</v>
      </c>
      <c r="E1005" s="11"/>
    </row>
    <row r="1006" ht="15.75" customHeight="1">
      <c r="A1006" s="12">
        <v>46333.0</v>
      </c>
      <c r="B1006" s="9">
        <v>227821.0</v>
      </c>
      <c r="C1006" s="9" t="s">
        <v>17</v>
      </c>
      <c r="D1006" s="9">
        <v>7.0</v>
      </c>
      <c r="E1006" s="11"/>
    </row>
    <row r="1007" ht="15.75" customHeight="1">
      <c r="A1007" s="12">
        <v>46333.0</v>
      </c>
      <c r="B1007" s="9">
        <v>260571.0</v>
      </c>
      <c r="C1007" s="9" t="s">
        <v>17</v>
      </c>
      <c r="D1007" s="9">
        <v>13.0</v>
      </c>
      <c r="E1007" s="11"/>
    </row>
    <row r="1008" ht="15.75" customHeight="1">
      <c r="A1008" s="12">
        <v>46333.0</v>
      </c>
      <c r="B1008" s="9">
        <v>321331.0</v>
      </c>
      <c r="C1008" s="9" t="s">
        <v>17</v>
      </c>
      <c r="D1008" s="9">
        <v>15.0</v>
      </c>
      <c r="E1008" s="11"/>
    </row>
    <row r="1009" ht="15.75" customHeight="1">
      <c r="A1009" s="12">
        <v>46333.0</v>
      </c>
      <c r="B1009" s="9">
        <v>132822.0</v>
      </c>
      <c r="C1009" s="9" t="s">
        <v>17</v>
      </c>
      <c r="D1009" s="9">
        <v>13.0</v>
      </c>
      <c r="E1009" s="11"/>
    </row>
    <row r="1010" ht="15.75" customHeight="1">
      <c r="A1010" s="12">
        <v>46333.0</v>
      </c>
      <c r="B1010" s="9">
        <v>448864.0</v>
      </c>
      <c r="C1010" s="9" t="s">
        <v>17</v>
      </c>
      <c r="D1010" s="9">
        <v>15.0</v>
      </c>
      <c r="E1010" s="11"/>
    </row>
    <row r="1011" ht="15.75" customHeight="1">
      <c r="A1011" s="12">
        <v>46333.0</v>
      </c>
      <c r="B1011" s="9">
        <v>459010.0</v>
      </c>
      <c r="C1011" s="9" t="s">
        <v>17</v>
      </c>
      <c r="D1011" s="9">
        <v>13.0</v>
      </c>
      <c r="E1011" s="11"/>
    </row>
    <row r="1012" ht="15.75" customHeight="1">
      <c r="A1012" s="12">
        <v>46333.0</v>
      </c>
      <c r="B1012" s="9">
        <v>247277.0</v>
      </c>
      <c r="C1012" s="9" t="s">
        <v>17</v>
      </c>
      <c r="D1012" s="9">
        <v>15.0</v>
      </c>
      <c r="E1012" s="11"/>
    </row>
    <row r="1013" ht="15.75" customHeight="1">
      <c r="A1013" s="12">
        <v>46333.0</v>
      </c>
      <c r="B1013" s="9">
        <v>67523.0</v>
      </c>
      <c r="C1013" s="9" t="s">
        <v>17</v>
      </c>
      <c r="D1013" s="9">
        <v>15.0</v>
      </c>
      <c r="E1013" s="11"/>
    </row>
    <row r="1014" ht="15.75" customHeight="1">
      <c r="A1014" s="12">
        <v>46332.0</v>
      </c>
      <c r="B1014" s="9">
        <v>347403.0</v>
      </c>
      <c r="C1014" s="9" t="s">
        <v>17</v>
      </c>
      <c r="D1014" s="9">
        <v>9.0</v>
      </c>
      <c r="E1014" s="11"/>
    </row>
    <row r="1015" ht="15.75" customHeight="1">
      <c r="A1015" s="12">
        <v>46332.0</v>
      </c>
      <c r="B1015" s="9">
        <v>484348.0</v>
      </c>
      <c r="C1015" s="9" t="s">
        <v>17</v>
      </c>
      <c r="D1015" s="9">
        <v>13.0</v>
      </c>
      <c r="E1015" s="11"/>
    </row>
    <row r="1016" ht="15.75" customHeight="1">
      <c r="A1016" s="12">
        <v>46332.0</v>
      </c>
      <c r="B1016" s="9">
        <v>143479.0</v>
      </c>
      <c r="C1016" s="9" t="s">
        <v>17</v>
      </c>
      <c r="D1016" s="9">
        <v>13.0</v>
      </c>
      <c r="E1016" s="11"/>
    </row>
    <row r="1017" ht="15.75" customHeight="1">
      <c r="A1017" s="12">
        <v>46332.0</v>
      </c>
      <c r="B1017" s="9">
        <v>177879.0</v>
      </c>
      <c r="C1017" s="9" t="s">
        <v>17</v>
      </c>
      <c r="D1017" s="9">
        <v>11.0</v>
      </c>
      <c r="E1017" s="11"/>
    </row>
    <row r="1018" ht="15.75" customHeight="1">
      <c r="A1018" s="12">
        <v>46332.0</v>
      </c>
      <c r="B1018" s="9">
        <v>342665.0</v>
      </c>
      <c r="C1018" s="9" t="s">
        <v>17</v>
      </c>
      <c r="D1018" s="9">
        <v>8.0</v>
      </c>
      <c r="E1018" s="11"/>
    </row>
    <row r="1019" ht="15.75" customHeight="1">
      <c r="A1019" s="12">
        <v>46332.0</v>
      </c>
      <c r="B1019" s="9">
        <v>129568.0</v>
      </c>
      <c r="C1019" s="9" t="s">
        <v>17</v>
      </c>
      <c r="D1019" s="9">
        <v>15.0</v>
      </c>
      <c r="E1019" s="11"/>
    </row>
    <row r="1020" ht="15.75" customHeight="1">
      <c r="A1020" s="12">
        <v>46332.0</v>
      </c>
      <c r="B1020" s="9">
        <v>422117.0</v>
      </c>
      <c r="C1020" s="9" t="s">
        <v>17</v>
      </c>
      <c r="D1020" s="9">
        <v>13.0</v>
      </c>
      <c r="E1020" s="11"/>
    </row>
    <row r="1021" ht="15.75" customHeight="1">
      <c r="A1021" s="12">
        <v>46332.0</v>
      </c>
      <c r="B1021" s="9">
        <v>218820.0</v>
      </c>
      <c r="C1021" s="9" t="s">
        <v>17</v>
      </c>
      <c r="D1021" s="9">
        <v>7.0</v>
      </c>
      <c r="E1021" s="11"/>
    </row>
    <row r="1022" ht="15.75" customHeight="1">
      <c r="A1022" s="12">
        <v>46332.0</v>
      </c>
      <c r="B1022" s="9">
        <v>233509.0</v>
      </c>
      <c r="C1022" s="9" t="s">
        <v>17</v>
      </c>
      <c r="D1022" s="9">
        <v>12.0</v>
      </c>
      <c r="E1022" s="11"/>
    </row>
    <row r="1023" ht="15.75" customHeight="1">
      <c r="A1023" s="12">
        <v>46332.0</v>
      </c>
      <c r="B1023" s="9">
        <v>181981.0</v>
      </c>
      <c r="C1023" s="9" t="s">
        <v>17</v>
      </c>
      <c r="D1023" s="9">
        <v>7.0</v>
      </c>
      <c r="E1023" s="11"/>
    </row>
    <row r="1024" ht="15.75" customHeight="1">
      <c r="A1024" s="12">
        <v>46332.0</v>
      </c>
      <c r="B1024" s="9">
        <v>384608.0</v>
      </c>
      <c r="C1024" s="9" t="s">
        <v>17</v>
      </c>
      <c r="D1024" s="9">
        <v>14.0</v>
      </c>
      <c r="E1024" s="11"/>
    </row>
    <row r="1025" ht="15.75" customHeight="1">
      <c r="A1025" s="12">
        <v>46332.0</v>
      </c>
      <c r="B1025" s="9">
        <v>318329.0</v>
      </c>
      <c r="C1025" s="9" t="s">
        <v>17</v>
      </c>
      <c r="D1025" s="9">
        <v>14.0</v>
      </c>
      <c r="E1025" s="11"/>
    </row>
    <row r="1026" ht="15.75" customHeight="1">
      <c r="A1026" s="12">
        <v>46332.0</v>
      </c>
      <c r="B1026" s="9">
        <v>473422.0</v>
      </c>
      <c r="C1026" s="9" t="s">
        <v>17</v>
      </c>
      <c r="D1026" s="9">
        <v>12.0</v>
      </c>
      <c r="E1026" s="11"/>
    </row>
    <row r="1027" ht="15.75" customHeight="1">
      <c r="A1027" s="12">
        <v>46332.0</v>
      </c>
      <c r="B1027" s="9">
        <v>273844.0</v>
      </c>
      <c r="C1027" s="9" t="s">
        <v>17</v>
      </c>
      <c r="D1027" s="9">
        <v>13.0</v>
      </c>
      <c r="E1027" s="11"/>
    </row>
    <row r="1028" ht="15.75" customHeight="1">
      <c r="A1028" s="12">
        <v>46332.0</v>
      </c>
      <c r="B1028" s="9">
        <v>40384.0</v>
      </c>
      <c r="C1028" s="9" t="s">
        <v>17</v>
      </c>
      <c r="D1028" s="9">
        <v>12.0</v>
      </c>
      <c r="E1028" s="11"/>
    </row>
    <row r="1029" ht="15.75" customHeight="1">
      <c r="A1029" s="12">
        <v>46332.0</v>
      </c>
      <c r="B1029" s="9">
        <v>34239.0</v>
      </c>
      <c r="C1029" s="9" t="s">
        <v>17</v>
      </c>
      <c r="D1029" s="9">
        <v>15.0</v>
      </c>
      <c r="E1029" s="11"/>
    </row>
    <row r="1030" ht="15.75" hidden="1" customHeight="1">
      <c r="A1030" s="12">
        <v>46332.0</v>
      </c>
      <c r="B1030" s="9">
        <v>146928.0</v>
      </c>
      <c r="C1030" s="9" t="s">
        <v>18</v>
      </c>
      <c r="D1030" s="9">
        <v>14.0</v>
      </c>
      <c r="E1030" s="11"/>
    </row>
    <row r="1031" ht="15.75" customHeight="1">
      <c r="A1031" s="12">
        <v>46332.0</v>
      </c>
      <c r="B1031" s="9">
        <v>38120.0</v>
      </c>
      <c r="C1031" s="9" t="s">
        <v>17</v>
      </c>
      <c r="D1031" s="9">
        <v>14.0</v>
      </c>
      <c r="E1031" s="11"/>
    </row>
    <row r="1032" ht="15.75" customHeight="1">
      <c r="A1032" s="12">
        <v>46332.0</v>
      </c>
      <c r="B1032" s="9">
        <v>387965.0</v>
      </c>
      <c r="C1032" s="9" t="s">
        <v>17</v>
      </c>
      <c r="D1032" s="9">
        <v>15.0</v>
      </c>
      <c r="E1032" s="11"/>
    </row>
    <row r="1033" ht="15.75" customHeight="1">
      <c r="A1033" s="12">
        <v>46332.0</v>
      </c>
      <c r="B1033" s="9">
        <v>255136.0</v>
      </c>
      <c r="C1033" s="9" t="s">
        <v>17</v>
      </c>
      <c r="D1033" s="9">
        <v>14.0</v>
      </c>
      <c r="E1033" s="11"/>
    </row>
    <row r="1034" ht="15.75" customHeight="1">
      <c r="A1034" s="12">
        <v>46331.0</v>
      </c>
      <c r="B1034" s="9">
        <v>20509.0</v>
      </c>
      <c r="C1034" s="9" t="s">
        <v>17</v>
      </c>
      <c r="D1034" s="9">
        <v>15.0</v>
      </c>
      <c r="E1034" s="11"/>
    </row>
    <row r="1035" ht="15.75" customHeight="1">
      <c r="A1035" s="12">
        <v>46331.0</v>
      </c>
      <c r="B1035" s="9">
        <v>291182.0</v>
      </c>
      <c r="C1035" s="9" t="s">
        <v>17</v>
      </c>
      <c r="D1035" s="9">
        <v>6.0</v>
      </c>
      <c r="E1035" s="11"/>
    </row>
    <row r="1036" ht="15.75" customHeight="1">
      <c r="A1036" s="12">
        <v>46331.0</v>
      </c>
      <c r="B1036" s="9">
        <v>69379.0</v>
      </c>
      <c r="C1036" s="9" t="s">
        <v>17</v>
      </c>
      <c r="D1036" s="9">
        <v>5.0</v>
      </c>
      <c r="E1036" s="11"/>
    </row>
    <row r="1037" ht="15.75" customHeight="1">
      <c r="A1037" s="12">
        <v>46331.0</v>
      </c>
      <c r="B1037" s="9">
        <v>446891.0</v>
      </c>
      <c r="C1037" s="9" t="s">
        <v>17</v>
      </c>
      <c r="D1037" s="9">
        <v>13.0</v>
      </c>
      <c r="E1037" s="11"/>
    </row>
    <row r="1038" ht="15.75" customHeight="1">
      <c r="A1038" s="12">
        <v>46331.0</v>
      </c>
      <c r="B1038" s="9">
        <v>203367.0</v>
      </c>
      <c r="C1038" s="9" t="s">
        <v>17</v>
      </c>
      <c r="D1038" s="9">
        <v>12.0</v>
      </c>
      <c r="E1038" s="11"/>
    </row>
    <row r="1039" ht="15.75" hidden="1" customHeight="1">
      <c r="A1039" s="12">
        <v>46331.0</v>
      </c>
      <c r="B1039" s="9">
        <v>398219.0</v>
      </c>
      <c r="C1039" s="9" t="s">
        <v>18</v>
      </c>
      <c r="D1039" s="9">
        <v>5.0</v>
      </c>
      <c r="E1039" s="11"/>
    </row>
    <row r="1040" ht="15.75" customHeight="1">
      <c r="A1040" s="12">
        <v>46331.0</v>
      </c>
      <c r="B1040" s="9">
        <v>125199.0</v>
      </c>
      <c r="C1040" s="9" t="s">
        <v>17</v>
      </c>
      <c r="D1040" s="9">
        <v>5.0</v>
      </c>
      <c r="E1040" s="11"/>
    </row>
    <row r="1041" ht="15.75" hidden="1" customHeight="1">
      <c r="A1041" s="12">
        <v>46331.0</v>
      </c>
      <c r="B1041" s="9">
        <v>460471.0</v>
      </c>
      <c r="C1041" s="9" t="s">
        <v>18</v>
      </c>
      <c r="D1041" s="9">
        <v>10.0</v>
      </c>
      <c r="E1041" s="11"/>
    </row>
    <row r="1042" ht="15.75" customHeight="1">
      <c r="A1042" s="12">
        <v>46331.0</v>
      </c>
      <c r="B1042" s="9">
        <v>125989.0</v>
      </c>
      <c r="C1042" s="9" t="s">
        <v>17</v>
      </c>
      <c r="D1042" s="9">
        <v>5.0</v>
      </c>
      <c r="E1042" s="11"/>
    </row>
    <row r="1043" ht="15.75" customHeight="1">
      <c r="A1043" s="12">
        <v>46331.0</v>
      </c>
      <c r="B1043" s="9">
        <v>43797.0</v>
      </c>
      <c r="C1043" s="9" t="s">
        <v>17</v>
      </c>
      <c r="D1043" s="9">
        <v>14.0</v>
      </c>
      <c r="E1043" s="11"/>
    </row>
    <row r="1044" ht="15.75" customHeight="1">
      <c r="A1044" s="12">
        <v>46331.0</v>
      </c>
      <c r="B1044" s="9">
        <v>268878.0</v>
      </c>
      <c r="C1044" s="9" t="s">
        <v>17</v>
      </c>
      <c r="D1044" s="9">
        <v>13.0</v>
      </c>
      <c r="E1044" s="11"/>
    </row>
    <row r="1045" ht="15.75" customHeight="1">
      <c r="A1045" s="12">
        <v>46331.0</v>
      </c>
      <c r="B1045" s="9">
        <v>138532.0</v>
      </c>
      <c r="C1045" s="9" t="s">
        <v>17</v>
      </c>
      <c r="D1045" s="9">
        <v>14.0</v>
      </c>
      <c r="E1045" s="11"/>
    </row>
    <row r="1046" ht="15.75" customHeight="1">
      <c r="A1046" s="12">
        <v>46331.0</v>
      </c>
      <c r="B1046" s="9">
        <v>27361.0</v>
      </c>
      <c r="C1046" s="9" t="s">
        <v>17</v>
      </c>
      <c r="D1046" s="9">
        <v>12.0</v>
      </c>
      <c r="E1046" s="11"/>
    </row>
    <row r="1047" ht="15.75" customHeight="1">
      <c r="A1047" s="12">
        <v>46331.0</v>
      </c>
      <c r="B1047" s="9">
        <v>109603.0</v>
      </c>
      <c r="C1047" s="9" t="s">
        <v>17</v>
      </c>
      <c r="D1047" s="9">
        <v>9.0</v>
      </c>
      <c r="E1047" s="11"/>
    </row>
    <row r="1048" ht="15.75" customHeight="1">
      <c r="A1048" s="12">
        <v>46331.0</v>
      </c>
      <c r="B1048" s="9">
        <v>115963.0</v>
      </c>
      <c r="C1048" s="9" t="s">
        <v>17</v>
      </c>
      <c r="D1048" s="9">
        <v>12.0</v>
      </c>
      <c r="E1048" s="11"/>
    </row>
    <row r="1049" ht="15.75" hidden="1" customHeight="1">
      <c r="A1049" s="12">
        <v>46331.0</v>
      </c>
      <c r="B1049" s="9">
        <v>88009.0</v>
      </c>
      <c r="C1049" s="9" t="s">
        <v>18</v>
      </c>
      <c r="D1049" s="9">
        <v>5.0</v>
      </c>
      <c r="E1049" s="11"/>
    </row>
    <row r="1050" ht="15.75" customHeight="1">
      <c r="A1050" s="12">
        <v>46331.0</v>
      </c>
      <c r="B1050" s="9">
        <v>274877.0</v>
      </c>
      <c r="C1050" s="9" t="s">
        <v>17</v>
      </c>
      <c r="D1050" s="9">
        <v>12.0</v>
      </c>
      <c r="E1050" s="11"/>
    </row>
    <row r="1051" ht="15.75" customHeight="1">
      <c r="A1051" s="12">
        <v>46331.0</v>
      </c>
      <c r="B1051" s="9">
        <v>393716.0</v>
      </c>
      <c r="C1051" s="9" t="s">
        <v>17</v>
      </c>
      <c r="D1051" s="9">
        <v>9.0</v>
      </c>
      <c r="E1051" s="11"/>
    </row>
    <row r="1052" ht="15.75" customHeight="1">
      <c r="A1052" s="12">
        <v>46331.0</v>
      </c>
      <c r="B1052" s="9">
        <v>325823.0</v>
      </c>
      <c r="C1052" s="9" t="s">
        <v>17</v>
      </c>
      <c r="D1052" s="9">
        <v>15.0</v>
      </c>
      <c r="E1052" s="11"/>
    </row>
    <row r="1053" ht="15.75" customHeight="1">
      <c r="A1053" s="12">
        <v>46331.0</v>
      </c>
      <c r="B1053" s="9">
        <v>103409.0</v>
      </c>
      <c r="C1053" s="9" t="s">
        <v>17</v>
      </c>
      <c r="D1053" s="9">
        <v>8.0</v>
      </c>
      <c r="E1053" s="11"/>
    </row>
    <row r="1054" ht="15.75" customHeight="1">
      <c r="A1054" s="12">
        <v>46331.0</v>
      </c>
      <c r="B1054" s="9">
        <v>74539.0</v>
      </c>
      <c r="C1054" s="9" t="s">
        <v>17</v>
      </c>
      <c r="D1054" s="9">
        <v>13.0</v>
      </c>
      <c r="E1054" s="11"/>
    </row>
    <row r="1055" ht="15.75" customHeight="1">
      <c r="A1055" s="12">
        <v>46331.0</v>
      </c>
      <c r="B1055" s="9">
        <v>220942.0</v>
      </c>
      <c r="C1055" s="9" t="s">
        <v>17</v>
      </c>
      <c r="D1055" s="9">
        <v>11.0</v>
      </c>
      <c r="E1055" s="11"/>
    </row>
    <row r="1056" ht="15.75" customHeight="1">
      <c r="A1056" s="12">
        <v>46331.0</v>
      </c>
      <c r="B1056" s="9">
        <v>240978.0</v>
      </c>
      <c r="C1056" s="9" t="s">
        <v>17</v>
      </c>
      <c r="D1056" s="9">
        <v>6.0</v>
      </c>
      <c r="E1056" s="11"/>
    </row>
    <row r="1057" ht="15.75" customHeight="1">
      <c r="A1057" s="12">
        <v>46331.0</v>
      </c>
      <c r="B1057" s="9">
        <v>170871.0</v>
      </c>
      <c r="C1057" s="9" t="s">
        <v>17</v>
      </c>
      <c r="D1057" s="9">
        <v>13.0</v>
      </c>
      <c r="E1057" s="11"/>
    </row>
    <row r="1058" ht="15.75" customHeight="1">
      <c r="A1058" s="12">
        <v>46331.0</v>
      </c>
      <c r="B1058" s="9">
        <v>172864.0</v>
      </c>
      <c r="C1058" s="9" t="s">
        <v>17</v>
      </c>
      <c r="D1058" s="9">
        <v>5.0</v>
      </c>
      <c r="E1058" s="11"/>
    </row>
    <row r="1059" ht="15.75" customHeight="1">
      <c r="A1059" s="12">
        <v>46330.0</v>
      </c>
      <c r="B1059" s="9">
        <v>31733.0</v>
      </c>
      <c r="C1059" s="9" t="s">
        <v>17</v>
      </c>
      <c r="D1059" s="9">
        <v>9.0</v>
      </c>
      <c r="E1059" s="11"/>
    </row>
    <row r="1060" ht="15.75" customHeight="1">
      <c r="A1060" s="12">
        <v>46330.0</v>
      </c>
      <c r="B1060" s="9">
        <v>51871.0</v>
      </c>
      <c r="C1060" s="9" t="s">
        <v>17</v>
      </c>
      <c r="D1060" s="9">
        <v>8.0</v>
      </c>
      <c r="E1060" s="11"/>
    </row>
    <row r="1061" ht="15.75" customHeight="1">
      <c r="A1061" s="12">
        <v>46330.0</v>
      </c>
      <c r="B1061" s="9">
        <v>416149.0</v>
      </c>
      <c r="C1061" s="9" t="s">
        <v>17</v>
      </c>
      <c r="D1061" s="9">
        <v>9.0</v>
      </c>
      <c r="E1061" s="11"/>
    </row>
    <row r="1062" ht="15.75" customHeight="1">
      <c r="A1062" s="12">
        <v>46330.0</v>
      </c>
      <c r="B1062" s="9">
        <v>306066.0</v>
      </c>
      <c r="C1062" s="9" t="s">
        <v>17</v>
      </c>
      <c r="D1062" s="9">
        <v>9.0</v>
      </c>
      <c r="E1062" s="11"/>
    </row>
    <row r="1063" ht="15.75" customHeight="1">
      <c r="A1063" s="12">
        <v>46330.0</v>
      </c>
      <c r="B1063" s="9">
        <v>337963.0</v>
      </c>
      <c r="C1063" s="9" t="s">
        <v>17</v>
      </c>
      <c r="D1063" s="9">
        <v>13.0</v>
      </c>
      <c r="E1063" s="11"/>
    </row>
    <row r="1064" ht="15.75" customHeight="1">
      <c r="A1064" s="12">
        <v>46330.0</v>
      </c>
      <c r="B1064" s="9">
        <v>22971.0</v>
      </c>
      <c r="C1064" s="9" t="s">
        <v>17</v>
      </c>
      <c r="D1064" s="9">
        <v>11.0</v>
      </c>
      <c r="E1064" s="11"/>
    </row>
    <row r="1065" ht="15.75" customHeight="1">
      <c r="A1065" s="12">
        <v>46330.0</v>
      </c>
      <c r="B1065" s="9">
        <v>180653.0</v>
      </c>
      <c r="C1065" s="9" t="s">
        <v>17</v>
      </c>
      <c r="D1065" s="9">
        <v>15.0</v>
      </c>
      <c r="E1065" s="11"/>
    </row>
    <row r="1066" ht="15.75" customHeight="1">
      <c r="A1066" s="12">
        <v>46330.0</v>
      </c>
      <c r="B1066" s="9">
        <v>416548.0</v>
      </c>
      <c r="C1066" s="9" t="s">
        <v>17</v>
      </c>
      <c r="D1066" s="9">
        <v>5.0</v>
      </c>
      <c r="E1066" s="11"/>
    </row>
    <row r="1067" ht="15.75" customHeight="1">
      <c r="A1067" s="12">
        <v>46330.0</v>
      </c>
      <c r="B1067" s="9">
        <v>467485.0</v>
      </c>
      <c r="C1067" s="9" t="s">
        <v>17</v>
      </c>
      <c r="D1067" s="9">
        <v>15.0</v>
      </c>
      <c r="E1067" s="11"/>
    </row>
    <row r="1068" ht="15.75" customHeight="1">
      <c r="A1068" s="12">
        <v>46330.0</v>
      </c>
      <c r="B1068" s="9">
        <v>299455.0</v>
      </c>
      <c r="C1068" s="9" t="s">
        <v>17</v>
      </c>
      <c r="D1068" s="9">
        <v>11.0</v>
      </c>
      <c r="E1068" s="11"/>
    </row>
    <row r="1069" ht="15.75" customHeight="1">
      <c r="A1069" s="12">
        <v>46330.0</v>
      </c>
      <c r="B1069" s="9">
        <v>368431.0</v>
      </c>
      <c r="C1069" s="9" t="s">
        <v>17</v>
      </c>
      <c r="D1069" s="9">
        <v>15.0</v>
      </c>
      <c r="E1069" s="11"/>
    </row>
    <row r="1070" ht="15.75" customHeight="1">
      <c r="A1070" s="12">
        <v>46330.0</v>
      </c>
      <c r="B1070" s="9">
        <v>351528.0</v>
      </c>
      <c r="C1070" s="9" t="s">
        <v>17</v>
      </c>
      <c r="D1070" s="9">
        <v>5.0</v>
      </c>
      <c r="E1070" s="11"/>
    </row>
    <row r="1071" ht="15.75" customHeight="1">
      <c r="A1071" s="12">
        <v>46330.0</v>
      </c>
      <c r="B1071" s="9">
        <v>55776.0</v>
      </c>
      <c r="C1071" s="9" t="s">
        <v>17</v>
      </c>
      <c r="D1071" s="9">
        <v>8.0</v>
      </c>
      <c r="E1071" s="11"/>
    </row>
    <row r="1072" ht="15.75" customHeight="1">
      <c r="A1072" s="12">
        <v>46330.0</v>
      </c>
      <c r="B1072" s="9">
        <v>132417.0</v>
      </c>
      <c r="C1072" s="9" t="s">
        <v>17</v>
      </c>
      <c r="D1072" s="9">
        <v>7.0</v>
      </c>
      <c r="E1072" s="11"/>
    </row>
    <row r="1073" ht="15.75" customHeight="1">
      <c r="A1073" s="12">
        <v>46330.0</v>
      </c>
      <c r="B1073" s="9">
        <v>153541.0</v>
      </c>
      <c r="C1073" s="9" t="s">
        <v>17</v>
      </c>
      <c r="D1073" s="9">
        <v>11.0</v>
      </c>
      <c r="E1073" s="11"/>
    </row>
    <row r="1074" ht="15.75" customHeight="1">
      <c r="A1074" s="12">
        <v>46330.0</v>
      </c>
      <c r="B1074" s="9">
        <v>273677.0</v>
      </c>
      <c r="C1074" s="9" t="s">
        <v>17</v>
      </c>
      <c r="D1074" s="9">
        <v>13.0</v>
      </c>
      <c r="E1074" s="11"/>
    </row>
    <row r="1075" ht="15.75" customHeight="1">
      <c r="A1075" s="12">
        <v>46330.0</v>
      </c>
      <c r="B1075" s="9">
        <v>302227.0</v>
      </c>
      <c r="C1075" s="9" t="s">
        <v>17</v>
      </c>
      <c r="D1075" s="9">
        <v>13.0</v>
      </c>
      <c r="E1075" s="11"/>
    </row>
    <row r="1076" ht="15.75" customHeight="1">
      <c r="A1076" s="12">
        <v>46330.0</v>
      </c>
      <c r="B1076" s="9">
        <v>494538.0</v>
      </c>
      <c r="C1076" s="9" t="s">
        <v>17</v>
      </c>
      <c r="D1076" s="9">
        <v>11.0</v>
      </c>
      <c r="E1076" s="11"/>
    </row>
    <row r="1077" ht="15.75" customHeight="1">
      <c r="A1077" s="12">
        <v>46330.0</v>
      </c>
      <c r="B1077" s="9">
        <v>31667.0</v>
      </c>
      <c r="C1077" s="9" t="s">
        <v>17</v>
      </c>
      <c r="D1077" s="9">
        <v>7.0</v>
      </c>
      <c r="E1077" s="11"/>
    </row>
    <row r="1078" ht="15.75" customHeight="1">
      <c r="A1078" s="12">
        <v>46330.0</v>
      </c>
      <c r="B1078" s="9">
        <v>29072.0</v>
      </c>
      <c r="C1078" s="9" t="s">
        <v>17</v>
      </c>
      <c r="D1078" s="9">
        <v>5.0</v>
      </c>
      <c r="E1078" s="11"/>
    </row>
    <row r="1079" ht="15.75" customHeight="1">
      <c r="A1079" s="12">
        <v>46330.0</v>
      </c>
      <c r="B1079" s="9">
        <v>370648.0</v>
      </c>
      <c r="C1079" s="9" t="s">
        <v>17</v>
      </c>
      <c r="D1079" s="9">
        <v>14.0</v>
      </c>
      <c r="E1079" s="11"/>
    </row>
    <row r="1080" ht="15.75" customHeight="1">
      <c r="A1080" s="12">
        <v>46330.0</v>
      </c>
      <c r="B1080" s="9">
        <v>97460.0</v>
      </c>
      <c r="C1080" s="9" t="s">
        <v>17</v>
      </c>
      <c r="D1080" s="9">
        <v>14.0</v>
      </c>
      <c r="E1080" s="11"/>
    </row>
    <row r="1081" ht="15.75" customHeight="1">
      <c r="A1081" s="12">
        <v>46330.0</v>
      </c>
      <c r="B1081" s="9">
        <v>131993.0</v>
      </c>
      <c r="C1081" s="9" t="s">
        <v>17</v>
      </c>
      <c r="D1081" s="9">
        <v>5.0</v>
      </c>
      <c r="E1081" s="11"/>
    </row>
    <row r="1082" ht="15.75" customHeight="1">
      <c r="A1082" s="12">
        <v>46330.0</v>
      </c>
      <c r="B1082" s="9">
        <v>323491.0</v>
      </c>
      <c r="C1082" s="9" t="s">
        <v>17</v>
      </c>
      <c r="D1082" s="9">
        <v>5.0</v>
      </c>
      <c r="E1082" s="11"/>
    </row>
    <row r="1083" ht="15.75" customHeight="1">
      <c r="A1083" s="12">
        <v>46330.0</v>
      </c>
      <c r="B1083" s="9">
        <v>208446.0</v>
      </c>
      <c r="C1083" s="9" t="s">
        <v>17</v>
      </c>
      <c r="D1083" s="9">
        <v>15.0</v>
      </c>
      <c r="E1083" s="11"/>
    </row>
    <row r="1084" ht="15.75" customHeight="1">
      <c r="A1084" s="12">
        <v>46330.0</v>
      </c>
      <c r="B1084" s="9">
        <v>76711.0</v>
      </c>
      <c r="C1084" s="9" t="s">
        <v>17</v>
      </c>
      <c r="D1084" s="9">
        <v>14.0</v>
      </c>
      <c r="E1084" s="11"/>
    </row>
    <row r="1085" ht="15.75" customHeight="1">
      <c r="A1085" s="12">
        <v>46330.0</v>
      </c>
      <c r="B1085" s="9">
        <v>445416.0</v>
      </c>
      <c r="C1085" s="9" t="s">
        <v>17</v>
      </c>
      <c r="D1085" s="9">
        <v>15.0</v>
      </c>
      <c r="E1085" s="11"/>
    </row>
    <row r="1086" ht="15.75" customHeight="1">
      <c r="A1086" s="12">
        <v>46330.0</v>
      </c>
      <c r="B1086" s="9">
        <v>194062.0</v>
      </c>
      <c r="C1086" s="9" t="s">
        <v>17</v>
      </c>
      <c r="D1086" s="9">
        <v>14.0</v>
      </c>
      <c r="E1086" s="11"/>
    </row>
    <row r="1087" ht="15.75" customHeight="1">
      <c r="A1087" s="12">
        <v>46330.0</v>
      </c>
      <c r="B1087" s="9">
        <v>96581.0</v>
      </c>
      <c r="C1087" s="9" t="s">
        <v>17</v>
      </c>
      <c r="D1087" s="9">
        <v>14.0</v>
      </c>
      <c r="E1087" s="11"/>
    </row>
    <row r="1088" ht="15.75" customHeight="1">
      <c r="A1088" s="12">
        <v>46329.0</v>
      </c>
      <c r="B1088" s="9">
        <v>59987.0</v>
      </c>
      <c r="C1088" s="9" t="s">
        <v>17</v>
      </c>
      <c r="D1088" s="9">
        <v>10.0</v>
      </c>
      <c r="E1088" s="11"/>
    </row>
    <row r="1089" ht="15.75" customHeight="1">
      <c r="A1089" s="12">
        <v>46329.0</v>
      </c>
      <c r="B1089" s="9">
        <v>62935.0</v>
      </c>
      <c r="C1089" s="9" t="s">
        <v>17</v>
      </c>
      <c r="D1089" s="9">
        <v>13.0</v>
      </c>
      <c r="E1089" s="11"/>
    </row>
    <row r="1090" ht="15.75" customHeight="1">
      <c r="A1090" s="12">
        <v>46329.0</v>
      </c>
      <c r="B1090" s="9">
        <v>189658.0</v>
      </c>
      <c r="C1090" s="9" t="s">
        <v>17</v>
      </c>
      <c r="D1090" s="9">
        <v>15.0</v>
      </c>
      <c r="E1090" s="11"/>
    </row>
    <row r="1091" ht="15.75" customHeight="1">
      <c r="A1091" s="12">
        <v>46329.0</v>
      </c>
      <c r="B1091" s="9">
        <v>472874.0</v>
      </c>
      <c r="C1091" s="9" t="s">
        <v>17</v>
      </c>
      <c r="D1091" s="9">
        <v>13.0</v>
      </c>
      <c r="E1091" s="11"/>
    </row>
    <row r="1092" ht="15.75" customHeight="1">
      <c r="A1092" s="12">
        <v>46329.0</v>
      </c>
      <c r="B1092" s="9">
        <v>479816.0</v>
      </c>
      <c r="C1092" s="9" t="s">
        <v>17</v>
      </c>
      <c r="D1092" s="9">
        <v>13.0</v>
      </c>
      <c r="E1092" s="11"/>
    </row>
    <row r="1093" ht="15.75" customHeight="1">
      <c r="A1093" s="12">
        <v>46329.0</v>
      </c>
      <c r="B1093" s="9">
        <v>243751.0</v>
      </c>
      <c r="C1093" s="9" t="s">
        <v>17</v>
      </c>
      <c r="D1093" s="9">
        <v>13.0</v>
      </c>
      <c r="E1093" s="11"/>
    </row>
    <row r="1094" ht="15.75" customHeight="1">
      <c r="A1094" s="12">
        <v>46329.0</v>
      </c>
      <c r="B1094" s="9">
        <v>90062.0</v>
      </c>
      <c r="C1094" s="9" t="s">
        <v>17</v>
      </c>
      <c r="D1094" s="9">
        <v>14.0</v>
      </c>
      <c r="E1094" s="11"/>
    </row>
    <row r="1095" ht="15.75" customHeight="1">
      <c r="A1095" s="12">
        <v>46329.0</v>
      </c>
      <c r="B1095" s="9">
        <v>74553.0</v>
      </c>
      <c r="C1095" s="9" t="s">
        <v>17</v>
      </c>
      <c r="D1095" s="9">
        <v>15.0</v>
      </c>
      <c r="E1095" s="11"/>
    </row>
    <row r="1096" ht="15.75" customHeight="1">
      <c r="A1096" s="12">
        <v>46329.0</v>
      </c>
      <c r="B1096" s="9">
        <v>332203.0</v>
      </c>
      <c r="C1096" s="9" t="s">
        <v>17</v>
      </c>
      <c r="D1096" s="9">
        <v>13.0</v>
      </c>
      <c r="E1096" s="11"/>
    </row>
    <row r="1097" ht="15.75" customHeight="1">
      <c r="A1097" s="12">
        <v>46329.0</v>
      </c>
      <c r="B1097" s="9">
        <v>475992.0</v>
      </c>
      <c r="C1097" s="9" t="s">
        <v>17</v>
      </c>
      <c r="D1097" s="9">
        <v>14.0</v>
      </c>
      <c r="E1097" s="11"/>
    </row>
    <row r="1098" ht="15.75" customHeight="1">
      <c r="A1098" s="12">
        <v>46329.0</v>
      </c>
      <c r="B1098" s="9">
        <v>340873.0</v>
      </c>
      <c r="C1098" s="9" t="s">
        <v>17</v>
      </c>
      <c r="D1098" s="9">
        <v>15.0</v>
      </c>
      <c r="E1098" s="11"/>
    </row>
    <row r="1099" ht="15.75" customHeight="1">
      <c r="A1099" s="12">
        <v>46329.0</v>
      </c>
      <c r="B1099" s="9">
        <v>32027.0</v>
      </c>
      <c r="C1099" s="9" t="s">
        <v>17</v>
      </c>
      <c r="D1099" s="9">
        <v>14.0</v>
      </c>
      <c r="E1099" s="11"/>
    </row>
    <row r="1100" ht="15.75" customHeight="1">
      <c r="A1100" s="12">
        <v>46329.0</v>
      </c>
      <c r="B1100" s="9">
        <v>488722.0</v>
      </c>
      <c r="C1100" s="9" t="s">
        <v>17</v>
      </c>
      <c r="D1100" s="9">
        <v>15.0</v>
      </c>
      <c r="E1100" s="11"/>
    </row>
    <row r="1101" ht="15.75" customHeight="1">
      <c r="A1101" s="12">
        <v>46329.0</v>
      </c>
      <c r="B1101" s="9">
        <v>374321.0</v>
      </c>
      <c r="C1101" s="9" t="s">
        <v>17</v>
      </c>
      <c r="D1101" s="9">
        <v>13.0</v>
      </c>
      <c r="E1101" s="11"/>
    </row>
    <row r="1102" ht="15.75" customHeight="1">
      <c r="A1102" s="12">
        <v>46329.0</v>
      </c>
      <c r="B1102" s="9">
        <v>238435.0</v>
      </c>
      <c r="C1102" s="9" t="s">
        <v>17</v>
      </c>
      <c r="D1102" s="9">
        <v>13.0</v>
      </c>
      <c r="E1102" s="11"/>
    </row>
    <row r="1103" ht="15.75" customHeight="1">
      <c r="A1103" s="12">
        <v>46329.0</v>
      </c>
      <c r="B1103" s="9">
        <v>154758.0</v>
      </c>
      <c r="C1103" s="9" t="s">
        <v>17</v>
      </c>
      <c r="D1103" s="9">
        <v>15.0</v>
      </c>
      <c r="E1103" s="11"/>
    </row>
    <row r="1104" ht="15.75" customHeight="1">
      <c r="A1104" s="12">
        <v>46329.0</v>
      </c>
      <c r="B1104" s="9">
        <v>470672.0</v>
      </c>
      <c r="C1104" s="9" t="s">
        <v>17</v>
      </c>
      <c r="D1104" s="9">
        <v>15.0</v>
      </c>
      <c r="E1104" s="11"/>
    </row>
    <row r="1105" ht="15.75" customHeight="1">
      <c r="A1105" s="12">
        <v>46329.0</v>
      </c>
      <c r="B1105" s="9">
        <v>467678.0</v>
      </c>
      <c r="C1105" s="9" t="s">
        <v>17</v>
      </c>
      <c r="D1105" s="9">
        <v>15.0</v>
      </c>
      <c r="E1105" s="11"/>
    </row>
    <row r="1106" ht="15.75" customHeight="1">
      <c r="A1106" s="12">
        <v>46329.0</v>
      </c>
      <c r="B1106" s="9">
        <v>396637.0</v>
      </c>
      <c r="C1106" s="9" t="s">
        <v>17</v>
      </c>
      <c r="D1106" s="9">
        <v>15.0</v>
      </c>
      <c r="E1106" s="11"/>
    </row>
    <row r="1107" ht="15.75" customHeight="1">
      <c r="A1107" s="12">
        <v>46329.0</v>
      </c>
      <c r="B1107" s="9">
        <v>171878.0</v>
      </c>
      <c r="C1107" s="9" t="s">
        <v>17</v>
      </c>
      <c r="D1107" s="9">
        <v>15.0</v>
      </c>
      <c r="E1107" s="11"/>
    </row>
    <row r="1108" ht="15.75" customHeight="1">
      <c r="A1108" s="12">
        <v>46329.0</v>
      </c>
      <c r="B1108" s="9">
        <v>470472.0</v>
      </c>
      <c r="C1108" s="9" t="s">
        <v>17</v>
      </c>
      <c r="D1108" s="9">
        <v>15.0</v>
      </c>
      <c r="E1108" s="11"/>
    </row>
    <row r="1109" ht="15.75" customHeight="1">
      <c r="A1109" s="12">
        <v>46329.0</v>
      </c>
      <c r="B1109" s="9">
        <v>267322.0</v>
      </c>
      <c r="C1109" s="9" t="s">
        <v>17</v>
      </c>
      <c r="D1109" s="9">
        <v>13.0</v>
      </c>
      <c r="E1109" s="11"/>
    </row>
    <row r="1110" ht="15.75" hidden="1" customHeight="1">
      <c r="A1110" s="12">
        <v>46329.0</v>
      </c>
      <c r="B1110" s="9">
        <v>425323.0</v>
      </c>
      <c r="C1110" s="9" t="s">
        <v>18</v>
      </c>
      <c r="D1110" s="9">
        <v>13.0</v>
      </c>
      <c r="E1110" s="11"/>
    </row>
    <row r="1111" ht="15.75" customHeight="1">
      <c r="A1111" s="12">
        <v>46329.0</v>
      </c>
      <c r="B1111" s="9">
        <v>24715.0</v>
      </c>
      <c r="C1111" s="9" t="s">
        <v>17</v>
      </c>
      <c r="D1111" s="9">
        <v>11.0</v>
      </c>
      <c r="E1111" s="11"/>
    </row>
    <row r="1112" ht="15.75" customHeight="1">
      <c r="A1112" s="12">
        <v>46329.0</v>
      </c>
      <c r="B1112" s="9">
        <v>197209.0</v>
      </c>
      <c r="C1112" s="9" t="s">
        <v>17</v>
      </c>
      <c r="D1112" s="9">
        <v>14.0</v>
      </c>
      <c r="E1112" s="11"/>
    </row>
    <row r="1113" ht="15.75" customHeight="1">
      <c r="A1113" s="12">
        <v>46329.0</v>
      </c>
      <c r="B1113" s="9">
        <v>420077.0</v>
      </c>
      <c r="C1113" s="9" t="s">
        <v>17</v>
      </c>
      <c r="D1113" s="9">
        <v>12.0</v>
      </c>
      <c r="E1113" s="11"/>
    </row>
    <row r="1114" ht="15.75" customHeight="1">
      <c r="A1114" s="12">
        <v>46329.0</v>
      </c>
      <c r="B1114" s="9">
        <v>218283.0</v>
      </c>
      <c r="C1114" s="9" t="s">
        <v>17</v>
      </c>
      <c r="D1114" s="9">
        <v>10.0</v>
      </c>
      <c r="E1114" s="11"/>
    </row>
    <row r="1115" ht="15.75" customHeight="1">
      <c r="A1115" s="12">
        <v>46329.0</v>
      </c>
      <c r="B1115" s="9">
        <v>15733.0</v>
      </c>
      <c r="C1115" s="9" t="s">
        <v>17</v>
      </c>
      <c r="D1115" s="9">
        <v>14.0</v>
      </c>
      <c r="E1115" s="11"/>
    </row>
    <row r="1116" ht="15.75" customHeight="1">
      <c r="A1116" s="12">
        <v>46328.0</v>
      </c>
      <c r="B1116" s="9">
        <v>230415.0</v>
      </c>
      <c r="C1116" s="9" t="s">
        <v>17</v>
      </c>
      <c r="D1116" s="9">
        <v>14.0</v>
      </c>
      <c r="E1116" s="11"/>
    </row>
    <row r="1117" ht="15.75" customHeight="1">
      <c r="A1117" s="12">
        <v>46328.0</v>
      </c>
      <c r="B1117" s="9">
        <v>294104.0</v>
      </c>
      <c r="C1117" s="9" t="s">
        <v>17</v>
      </c>
      <c r="D1117" s="9">
        <v>12.0</v>
      </c>
      <c r="E1117" s="11"/>
    </row>
    <row r="1118" ht="15.75" customHeight="1">
      <c r="A1118" s="12">
        <v>46328.0</v>
      </c>
      <c r="B1118" s="9">
        <v>107329.0</v>
      </c>
      <c r="C1118" s="9" t="s">
        <v>17</v>
      </c>
      <c r="D1118" s="9">
        <v>15.0</v>
      </c>
      <c r="E1118" s="11"/>
    </row>
    <row r="1119" ht="15.75" customHeight="1">
      <c r="A1119" s="12">
        <v>46328.0</v>
      </c>
      <c r="B1119" s="9">
        <v>378588.0</v>
      </c>
      <c r="C1119" s="9" t="s">
        <v>17</v>
      </c>
      <c r="D1119" s="9">
        <v>14.0</v>
      </c>
      <c r="E1119" s="11"/>
    </row>
    <row r="1120" ht="15.75" customHeight="1">
      <c r="A1120" s="12">
        <v>46328.0</v>
      </c>
      <c r="B1120" s="9">
        <v>208560.0</v>
      </c>
      <c r="C1120" s="9" t="s">
        <v>17</v>
      </c>
      <c r="D1120" s="9">
        <v>15.0</v>
      </c>
      <c r="E1120" s="11"/>
    </row>
    <row r="1121" ht="15.75" customHeight="1">
      <c r="A1121" s="12">
        <v>46328.0</v>
      </c>
      <c r="B1121" s="9">
        <v>344946.0</v>
      </c>
      <c r="C1121" s="9" t="s">
        <v>17</v>
      </c>
      <c r="D1121" s="9">
        <v>13.0</v>
      </c>
      <c r="E1121" s="11"/>
    </row>
    <row r="1122" ht="15.75" customHeight="1">
      <c r="A1122" s="12">
        <v>46328.0</v>
      </c>
      <c r="B1122" s="9">
        <v>387755.0</v>
      </c>
      <c r="C1122" s="9" t="s">
        <v>17</v>
      </c>
      <c r="D1122" s="9">
        <v>11.0</v>
      </c>
      <c r="E1122" s="11"/>
    </row>
    <row r="1123" ht="15.75" customHeight="1">
      <c r="A1123" s="12">
        <v>46328.0</v>
      </c>
      <c r="B1123" s="9">
        <v>446948.0</v>
      </c>
      <c r="C1123" s="9" t="s">
        <v>17</v>
      </c>
      <c r="D1123" s="9">
        <v>5.0</v>
      </c>
      <c r="E1123" s="11"/>
    </row>
    <row r="1124" ht="15.75" customHeight="1">
      <c r="A1124" s="12">
        <v>46328.0</v>
      </c>
      <c r="B1124" s="9">
        <v>356515.0</v>
      </c>
      <c r="C1124" s="9" t="s">
        <v>17</v>
      </c>
      <c r="D1124" s="9">
        <v>12.0</v>
      </c>
      <c r="E1124" s="11"/>
    </row>
    <row r="1125" ht="15.75" customHeight="1">
      <c r="A1125" s="12">
        <v>46328.0</v>
      </c>
      <c r="B1125" s="9">
        <v>487647.0</v>
      </c>
      <c r="C1125" s="9" t="s">
        <v>17</v>
      </c>
      <c r="D1125" s="9">
        <v>13.0</v>
      </c>
      <c r="E1125" s="11"/>
    </row>
    <row r="1126" ht="15.75" customHeight="1">
      <c r="A1126" s="12">
        <v>46328.0</v>
      </c>
      <c r="B1126" s="9">
        <v>349676.0</v>
      </c>
      <c r="C1126" s="9" t="s">
        <v>17</v>
      </c>
      <c r="D1126" s="9">
        <v>14.0</v>
      </c>
      <c r="E1126" s="11"/>
    </row>
    <row r="1127" ht="15.75" customHeight="1">
      <c r="A1127" s="12">
        <v>46328.0</v>
      </c>
      <c r="B1127" s="9">
        <v>65555.0</v>
      </c>
      <c r="C1127" s="9" t="s">
        <v>17</v>
      </c>
      <c r="D1127" s="9">
        <v>14.0</v>
      </c>
      <c r="E1127" s="11"/>
    </row>
    <row r="1128" ht="15.75" customHeight="1">
      <c r="A1128" s="12">
        <v>46328.0</v>
      </c>
      <c r="B1128" s="9">
        <v>59253.0</v>
      </c>
      <c r="C1128" s="9" t="s">
        <v>17</v>
      </c>
      <c r="D1128" s="9">
        <v>9.0</v>
      </c>
      <c r="E1128" s="11"/>
    </row>
    <row r="1129" ht="15.75" customHeight="1">
      <c r="A1129" s="12">
        <v>46328.0</v>
      </c>
      <c r="B1129" s="9">
        <v>56739.0</v>
      </c>
      <c r="C1129" s="9" t="s">
        <v>17</v>
      </c>
      <c r="D1129" s="9">
        <v>15.0</v>
      </c>
      <c r="E1129" s="11"/>
    </row>
    <row r="1130" ht="15.75" customHeight="1">
      <c r="A1130" s="12">
        <v>46328.0</v>
      </c>
      <c r="B1130" s="9">
        <v>269199.0</v>
      </c>
      <c r="C1130" s="9" t="s">
        <v>17</v>
      </c>
      <c r="D1130" s="9">
        <v>13.0</v>
      </c>
      <c r="E1130" s="11"/>
    </row>
    <row r="1131" ht="15.75" customHeight="1">
      <c r="A1131" s="12">
        <v>46328.0</v>
      </c>
      <c r="B1131" s="9">
        <v>405560.0</v>
      </c>
      <c r="C1131" s="9" t="s">
        <v>17</v>
      </c>
      <c r="D1131" s="9">
        <v>15.0</v>
      </c>
      <c r="E1131" s="11"/>
    </row>
    <row r="1132" ht="15.75" customHeight="1">
      <c r="A1132" s="12">
        <v>46328.0</v>
      </c>
      <c r="B1132" s="9">
        <v>377489.0</v>
      </c>
      <c r="C1132" s="9" t="s">
        <v>17</v>
      </c>
      <c r="D1132" s="9">
        <v>14.0</v>
      </c>
      <c r="E1132" s="11"/>
    </row>
    <row r="1133" ht="15.75" customHeight="1">
      <c r="A1133" s="12">
        <v>46328.0</v>
      </c>
      <c r="B1133" s="9">
        <v>319634.0</v>
      </c>
      <c r="C1133" s="9" t="s">
        <v>17</v>
      </c>
      <c r="D1133" s="9">
        <v>12.0</v>
      </c>
      <c r="E1133" s="11"/>
    </row>
    <row r="1134" ht="15.75" customHeight="1">
      <c r="A1134" s="12">
        <v>46328.0</v>
      </c>
      <c r="B1134" s="9">
        <v>163112.0</v>
      </c>
      <c r="C1134" s="9" t="s">
        <v>17</v>
      </c>
      <c r="D1134" s="9">
        <v>14.0</v>
      </c>
      <c r="E1134" s="11"/>
    </row>
    <row r="1135" ht="15.75" customHeight="1">
      <c r="A1135" s="12">
        <v>46328.0</v>
      </c>
      <c r="B1135" s="9">
        <v>167617.0</v>
      </c>
      <c r="C1135" s="9" t="s">
        <v>17</v>
      </c>
      <c r="D1135" s="9">
        <v>15.0</v>
      </c>
      <c r="E1135" s="11"/>
    </row>
    <row r="1136" ht="15.75" customHeight="1">
      <c r="A1136" s="12">
        <v>46328.0</v>
      </c>
      <c r="B1136" s="9">
        <v>224566.0</v>
      </c>
      <c r="C1136" s="9" t="s">
        <v>17</v>
      </c>
      <c r="D1136" s="9">
        <v>15.0</v>
      </c>
      <c r="E1136" s="11"/>
    </row>
    <row r="1137" ht="15.75" customHeight="1">
      <c r="A1137" s="12">
        <v>46328.0</v>
      </c>
      <c r="B1137" s="9">
        <v>150529.0</v>
      </c>
      <c r="C1137" s="9" t="s">
        <v>17</v>
      </c>
      <c r="D1137" s="9">
        <v>12.0</v>
      </c>
      <c r="E1137" s="11"/>
    </row>
    <row r="1138" ht="15.75" customHeight="1">
      <c r="A1138" s="12">
        <v>46328.0</v>
      </c>
      <c r="B1138" s="9">
        <v>300914.0</v>
      </c>
      <c r="C1138" s="9" t="s">
        <v>17</v>
      </c>
      <c r="D1138" s="9">
        <v>12.0</v>
      </c>
      <c r="E1138" s="11"/>
    </row>
    <row r="1139" ht="15.75" customHeight="1">
      <c r="A1139" s="12">
        <v>46328.0</v>
      </c>
      <c r="B1139" s="9">
        <v>490458.0</v>
      </c>
      <c r="C1139" s="9" t="s">
        <v>17</v>
      </c>
      <c r="D1139" s="9">
        <v>15.0</v>
      </c>
      <c r="E1139" s="11"/>
    </row>
    <row r="1140" ht="15.75" customHeight="1">
      <c r="A1140" s="12">
        <v>46328.0</v>
      </c>
      <c r="B1140" s="9">
        <v>412955.0</v>
      </c>
      <c r="C1140" s="9" t="s">
        <v>17</v>
      </c>
      <c r="D1140" s="9">
        <v>9.0</v>
      </c>
      <c r="E1140" s="11"/>
    </row>
    <row r="1141" ht="15.75" customHeight="1">
      <c r="A1141" s="12">
        <v>46327.0</v>
      </c>
      <c r="B1141" s="9">
        <v>41332.0</v>
      </c>
      <c r="C1141" s="9" t="s">
        <v>17</v>
      </c>
      <c r="D1141" s="9">
        <v>15.0</v>
      </c>
      <c r="E1141" s="11"/>
    </row>
    <row r="1142" ht="15.75" hidden="1" customHeight="1">
      <c r="A1142" s="12">
        <v>46327.0</v>
      </c>
      <c r="B1142" s="9">
        <v>318395.0</v>
      </c>
      <c r="C1142" s="9" t="s">
        <v>18</v>
      </c>
      <c r="D1142" s="9">
        <v>12.0</v>
      </c>
      <c r="E1142" s="11"/>
    </row>
    <row r="1143" ht="15.75" customHeight="1">
      <c r="A1143" s="12">
        <v>46327.0</v>
      </c>
      <c r="B1143" s="9">
        <v>109649.0</v>
      </c>
      <c r="C1143" s="9" t="s">
        <v>17</v>
      </c>
      <c r="D1143" s="9">
        <v>15.0</v>
      </c>
      <c r="E1143" s="11"/>
    </row>
    <row r="1144" ht="15.75" customHeight="1">
      <c r="A1144" s="12">
        <v>46327.0</v>
      </c>
      <c r="B1144" s="9">
        <v>383007.0</v>
      </c>
      <c r="C1144" s="9" t="s">
        <v>17</v>
      </c>
      <c r="D1144" s="9">
        <v>15.0</v>
      </c>
      <c r="E1144" s="11"/>
    </row>
    <row r="1145" ht="15.75" customHeight="1">
      <c r="A1145" s="12">
        <v>46327.0</v>
      </c>
      <c r="B1145" s="9">
        <v>433290.0</v>
      </c>
      <c r="C1145" s="9" t="s">
        <v>17</v>
      </c>
      <c r="D1145" s="9">
        <v>12.0</v>
      </c>
      <c r="E1145" s="11"/>
    </row>
    <row r="1146" ht="15.75" customHeight="1">
      <c r="A1146" s="12">
        <v>46327.0</v>
      </c>
      <c r="B1146" s="9">
        <v>97667.0</v>
      </c>
      <c r="C1146" s="9" t="s">
        <v>17</v>
      </c>
      <c r="D1146" s="9">
        <v>13.0</v>
      </c>
      <c r="E1146" s="11"/>
    </row>
    <row r="1147" ht="15.75" customHeight="1">
      <c r="A1147" s="12">
        <v>46327.0</v>
      </c>
      <c r="B1147" s="9">
        <v>11176.0</v>
      </c>
      <c r="C1147" s="9" t="s">
        <v>17</v>
      </c>
      <c r="D1147" s="9">
        <v>13.0</v>
      </c>
      <c r="E1147" s="11"/>
    </row>
    <row r="1148" ht="15.75" customHeight="1">
      <c r="A1148" s="12">
        <v>46327.0</v>
      </c>
      <c r="B1148" s="9">
        <v>376221.0</v>
      </c>
      <c r="C1148" s="9" t="s">
        <v>17</v>
      </c>
      <c r="D1148" s="9">
        <v>14.0</v>
      </c>
      <c r="E1148" s="11"/>
    </row>
    <row r="1149" ht="15.75" customHeight="1">
      <c r="A1149" s="12">
        <v>46327.0</v>
      </c>
      <c r="B1149" s="9">
        <v>298030.0</v>
      </c>
      <c r="C1149" s="9" t="s">
        <v>17</v>
      </c>
      <c r="D1149" s="9">
        <v>14.0</v>
      </c>
      <c r="E1149" s="11"/>
    </row>
    <row r="1150" ht="15.75" hidden="1" customHeight="1">
      <c r="A1150" s="12">
        <v>46327.0</v>
      </c>
      <c r="B1150" s="9">
        <v>399604.0</v>
      </c>
      <c r="C1150" s="9" t="s">
        <v>18</v>
      </c>
      <c r="D1150" s="9">
        <v>13.0</v>
      </c>
      <c r="E1150" s="11"/>
    </row>
    <row r="1151" ht="15.75" customHeight="1">
      <c r="A1151" s="12">
        <v>46327.0</v>
      </c>
      <c r="B1151" s="9">
        <v>427082.0</v>
      </c>
      <c r="C1151" s="9" t="s">
        <v>17</v>
      </c>
      <c r="D1151" s="9">
        <v>9.0</v>
      </c>
      <c r="E1151" s="11"/>
    </row>
    <row r="1152" ht="15.75" customHeight="1">
      <c r="A1152" s="12">
        <v>46327.0</v>
      </c>
      <c r="B1152" s="9">
        <v>290227.0</v>
      </c>
      <c r="C1152" s="9" t="s">
        <v>17</v>
      </c>
      <c r="D1152" s="9">
        <v>15.0</v>
      </c>
      <c r="E1152" s="11"/>
    </row>
    <row r="1153" ht="15.75" customHeight="1">
      <c r="A1153" s="12">
        <v>46327.0</v>
      </c>
      <c r="B1153" s="9">
        <v>419538.0</v>
      </c>
      <c r="C1153" s="9" t="s">
        <v>17</v>
      </c>
      <c r="D1153" s="9">
        <v>11.0</v>
      </c>
      <c r="E1153" s="11"/>
    </row>
    <row r="1154" ht="15.75" customHeight="1">
      <c r="A1154" s="10">
        <v>46326.0</v>
      </c>
      <c r="B1154" s="9">
        <v>235955.0</v>
      </c>
      <c r="C1154" s="9" t="s">
        <v>17</v>
      </c>
      <c r="D1154" s="9">
        <v>15.0</v>
      </c>
      <c r="E1154" s="11"/>
    </row>
    <row r="1155" ht="15.75" customHeight="1">
      <c r="A1155" s="10">
        <v>46326.0</v>
      </c>
      <c r="B1155" s="9">
        <v>215919.0</v>
      </c>
      <c r="C1155" s="9" t="s">
        <v>17</v>
      </c>
      <c r="D1155" s="9">
        <v>15.0</v>
      </c>
      <c r="E1155" s="11"/>
    </row>
    <row r="1156" ht="15.75" customHeight="1">
      <c r="A1156" s="10">
        <v>46326.0</v>
      </c>
      <c r="B1156" s="9">
        <v>222924.0</v>
      </c>
      <c r="C1156" s="9" t="s">
        <v>17</v>
      </c>
      <c r="D1156" s="9">
        <v>13.0</v>
      </c>
      <c r="E1156" s="11"/>
    </row>
    <row r="1157" ht="15.75" customHeight="1">
      <c r="A1157" s="10">
        <v>46326.0</v>
      </c>
      <c r="B1157" s="9">
        <v>279239.0</v>
      </c>
      <c r="C1157" s="9" t="s">
        <v>17</v>
      </c>
      <c r="D1157" s="9">
        <v>15.0</v>
      </c>
      <c r="E1157" s="11"/>
    </row>
    <row r="1158" ht="15.75" customHeight="1">
      <c r="A1158" s="10">
        <v>46326.0</v>
      </c>
      <c r="B1158" s="9">
        <v>460087.0</v>
      </c>
      <c r="C1158" s="9" t="s">
        <v>17</v>
      </c>
      <c r="D1158" s="9">
        <v>15.0</v>
      </c>
      <c r="E1158" s="11"/>
    </row>
    <row r="1159" ht="15.75" customHeight="1">
      <c r="A1159" s="10">
        <v>46326.0</v>
      </c>
      <c r="B1159" s="9">
        <v>479051.0</v>
      </c>
      <c r="C1159" s="9" t="s">
        <v>17</v>
      </c>
      <c r="D1159" s="9">
        <v>7.0</v>
      </c>
      <c r="E1159" s="11"/>
    </row>
    <row r="1160" ht="15.75" customHeight="1">
      <c r="A1160" s="10">
        <v>46326.0</v>
      </c>
      <c r="B1160" s="9">
        <v>428777.0</v>
      </c>
      <c r="C1160" s="9" t="s">
        <v>17</v>
      </c>
      <c r="D1160" s="9">
        <v>14.0</v>
      </c>
      <c r="E1160" s="11"/>
    </row>
    <row r="1161" ht="15.75" customHeight="1">
      <c r="A1161" s="10">
        <v>46326.0</v>
      </c>
      <c r="B1161" s="9">
        <v>254782.0</v>
      </c>
      <c r="C1161" s="9" t="s">
        <v>17</v>
      </c>
      <c r="D1161" s="9">
        <v>5.0</v>
      </c>
      <c r="E1161" s="11"/>
    </row>
    <row r="1162" ht="15.75" customHeight="1">
      <c r="A1162" s="10">
        <v>46326.0</v>
      </c>
      <c r="B1162" s="9">
        <v>37215.0</v>
      </c>
      <c r="C1162" s="9" t="s">
        <v>17</v>
      </c>
      <c r="D1162" s="9">
        <v>15.0</v>
      </c>
      <c r="E1162" s="11"/>
    </row>
    <row r="1163" ht="15.75" customHeight="1">
      <c r="A1163" s="10">
        <v>46326.0</v>
      </c>
      <c r="B1163" s="9">
        <v>84919.0</v>
      </c>
      <c r="C1163" s="9" t="s">
        <v>17</v>
      </c>
      <c r="D1163" s="9">
        <v>13.0</v>
      </c>
      <c r="E1163" s="11"/>
    </row>
    <row r="1164" ht="15.75" customHeight="1">
      <c r="A1164" s="10">
        <v>46326.0</v>
      </c>
      <c r="B1164" s="9">
        <v>451136.0</v>
      </c>
      <c r="C1164" s="9" t="s">
        <v>17</v>
      </c>
      <c r="D1164" s="9">
        <v>14.0</v>
      </c>
      <c r="E1164" s="11"/>
    </row>
    <row r="1165" ht="15.75" customHeight="1">
      <c r="A1165" s="10">
        <v>46326.0</v>
      </c>
      <c r="B1165" s="9">
        <v>179399.0</v>
      </c>
      <c r="C1165" s="9" t="s">
        <v>17</v>
      </c>
      <c r="D1165" s="9">
        <v>15.0</v>
      </c>
      <c r="E1165" s="11"/>
    </row>
    <row r="1166" ht="15.75" customHeight="1">
      <c r="A1166" s="10">
        <v>46326.0</v>
      </c>
      <c r="B1166" s="9">
        <v>147332.0</v>
      </c>
      <c r="C1166" s="9" t="s">
        <v>17</v>
      </c>
      <c r="D1166" s="9">
        <v>15.0</v>
      </c>
      <c r="E1166" s="11"/>
    </row>
    <row r="1167" ht="15.75" customHeight="1">
      <c r="A1167" s="10">
        <v>46326.0</v>
      </c>
      <c r="B1167" s="9">
        <v>97362.0</v>
      </c>
      <c r="C1167" s="9" t="s">
        <v>17</v>
      </c>
      <c r="D1167" s="9">
        <v>14.0</v>
      </c>
      <c r="E1167" s="11"/>
    </row>
    <row r="1168" ht="15.75" customHeight="1">
      <c r="A1168" s="10">
        <v>46326.0</v>
      </c>
      <c r="B1168" s="9">
        <v>230623.0</v>
      </c>
      <c r="C1168" s="9" t="s">
        <v>17</v>
      </c>
      <c r="D1168" s="9">
        <v>14.0</v>
      </c>
      <c r="E1168" s="11"/>
    </row>
    <row r="1169" ht="15.75" customHeight="1">
      <c r="A1169" s="10">
        <v>46326.0</v>
      </c>
      <c r="B1169" s="9">
        <v>62785.0</v>
      </c>
      <c r="C1169" s="9" t="s">
        <v>17</v>
      </c>
      <c r="D1169" s="9">
        <v>15.0</v>
      </c>
      <c r="E1169" s="11"/>
    </row>
    <row r="1170" ht="15.75" customHeight="1">
      <c r="A1170" s="10">
        <v>46326.0</v>
      </c>
      <c r="B1170" s="9">
        <v>446551.0</v>
      </c>
      <c r="C1170" s="9" t="s">
        <v>17</v>
      </c>
      <c r="D1170" s="9">
        <v>15.0</v>
      </c>
      <c r="E1170" s="11"/>
    </row>
    <row r="1171" ht="15.75" customHeight="1">
      <c r="A1171" s="10">
        <v>46325.0</v>
      </c>
      <c r="B1171" s="9">
        <v>110730.0</v>
      </c>
      <c r="C1171" s="9" t="s">
        <v>17</v>
      </c>
      <c r="D1171" s="9">
        <v>15.0</v>
      </c>
      <c r="E1171" s="11"/>
    </row>
    <row r="1172" ht="15.75" customHeight="1">
      <c r="A1172" s="10">
        <v>46325.0</v>
      </c>
      <c r="B1172" s="9">
        <v>221140.0</v>
      </c>
      <c r="C1172" s="9" t="s">
        <v>17</v>
      </c>
      <c r="D1172" s="9">
        <v>15.0</v>
      </c>
      <c r="E1172" s="11"/>
    </row>
    <row r="1173" ht="15.75" customHeight="1">
      <c r="A1173" s="10">
        <v>46325.0</v>
      </c>
      <c r="B1173" s="9">
        <v>146309.0</v>
      </c>
      <c r="C1173" s="9" t="s">
        <v>17</v>
      </c>
      <c r="D1173" s="9">
        <v>15.0</v>
      </c>
      <c r="E1173" s="11"/>
    </row>
    <row r="1174" ht="15.75" customHeight="1">
      <c r="A1174" s="10">
        <v>46325.0</v>
      </c>
      <c r="B1174" s="9">
        <v>45551.0</v>
      </c>
      <c r="C1174" s="9" t="s">
        <v>17</v>
      </c>
      <c r="D1174" s="9">
        <v>12.0</v>
      </c>
      <c r="E1174" s="11"/>
    </row>
    <row r="1175" ht="15.75" customHeight="1">
      <c r="A1175" s="10">
        <v>46325.0</v>
      </c>
      <c r="B1175" s="9">
        <v>74141.0</v>
      </c>
      <c r="C1175" s="9" t="s">
        <v>17</v>
      </c>
      <c r="D1175" s="9">
        <v>10.0</v>
      </c>
      <c r="E1175" s="11"/>
    </row>
    <row r="1176" ht="15.75" customHeight="1">
      <c r="A1176" s="10">
        <v>46325.0</v>
      </c>
      <c r="B1176" s="9">
        <v>121838.0</v>
      </c>
      <c r="C1176" s="9" t="s">
        <v>17</v>
      </c>
      <c r="D1176" s="9">
        <v>5.0</v>
      </c>
      <c r="E1176" s="11"/>
    </row>
    <row r="1177" ht="15.75" customHeight="1">
      <c r="A1177" s="10">
        <v>46325.0</v>
      </c>
      <c r="B1177" s="9">
        <v>245097.0</v>
      </c>
      <c r="C1177" s="9" t="s">
        <v>17</v>
      </c>
      <c r="D1177" s="9">
        <v>13.0</v>
      </c>
      <c r="E1177" s="11"/>
    </row>
    <row r="1178" ht="15.75" customHeight="1">
      <c r="A1178" s="10">
        <v>46325.0</v>
      </c>
      <c r="B1178" s="9">
        <v>156989.0</v>
      </c>
      <c r="C1178" s="9" t="s">
        <v>17</v>
      </c>
      <c r="D1178" s="9">
        <v>15.0</v>
      </c>
      <c r="E1178" s="11"/>
    </row>
    <row r="1179" ht="15.75" customHeight="1">
      <c r="A1179" s="10">
        <v>46325.0</v>
      </c>
      <c r="B1179" s="9">
        <v>209555.0</v>
      </c>
      <c r="C1179" s="9" t="s">
        <v>17</v>
      </c>
      <c r="D1179" s="9">
        <v>14.0</v>
      </c>
      <c r="E1179" s="11"/>
    </row>
    <row r="1180" ht="15.75" customHeight="1">
      <c r="A1180" s="10">
        <v>46325.0</v>
      </c>
      <c r="B1180" s="9">
        <v>385521.0</v>
      </c>
      <c r="C1180" s="9" t="s">
        <v>17</v>
      </c>
      <c r="D1180" s="9">
        <v>11.0</v>
      </c>
      <c r="E1180" s="11"/>
    </row>
    <row r="1181" ht="15.75" customHeight="1">
      <c r="A1181" s="10">
        <v>46325.0</v>
      </c>
      <c r="B1181" s="9">
        <v>267003.0</v>
      </c>
      <c r="C1181" s="9" t="s">
        <v>17</v>
      </c>
      <c r="D1181" s="9">
        <v>13.0</v>
      </c>
      <c r="E1181" s="11"/>
    </row>
    <row r="1182" ht="15.75" customHeight="1">
      <c r="A1182" s="10">
        <v>46325.0</v>
      </c>
      <c r="B1182" s="9">
        <v>307256.0</v>
      </c>
      <c r="C1182" s="9" t="s">
        <v>17</v>
      </c>
      <c r="D1182" s="9">
        <v>13.0</v>
      </c>
      <c r="E1182" s="11"/>
    </row>
    <row r="1183" ht="15.75" customHeight="1">
      <c r="A1183" s="10">
        <v>46325.0</v>
      </c>
      <c r="B1183" s="9">
        <v>433490.0</v>
      </c>
      <c r="C1183" s="9" t="s">
        <v>17</v>
      </c>
      <c r="D1183" s="9">
        <v>15.0</v>
      </c>
      <c r="E1183" s="11"/>
    </row>
    <row r="1184" ht="15.75" customHeight="1">
      <c r="A1184" s="10">
        <v>46325.0</v>
      </c>
      <c r="B1184" s="9">
        <v>41381.0</v>
      </c>
      <c r="C1184" s="9" t="s">
        <v>17</v>
      </c>
      <c r="D1184" s="9">
        <v>12.0</v>
      </c>
      <c r="E1184" s="11"/>
    </row>
    <row r="1185" ht="15.75" customHeight="1">
      <c r="A1185" s="10">
        <v>46325.0</v>
      </c>
      <c r="B1185" s="9">
        <v>483835.0</v>
      </c>
      <c r="C1185" s="9" t="s">
        <v>17</v>
      </c>
      <c r="D1185" s="9">
        <v>13.0</v>
      </c>
      <c r="E1185" s="11"/>
    </row>
    <row r="1186" ht="15.75" customHeight="1">
      <c r="A1186" s="10">
        <v>46325.0</v>
      </c>
      <c r="B1186" s="9">
        <v>201833.0</v>
      </c>
      <c r="C1186" s="9" t="s">
        <v>17</v>
      </c>
      <c r="D1186" s="9">
        <v>13.0</v>
      </c>
      <c r="E1186" s="11"/>
    </row>
    <row r="1187" ht="15.75" customHeight="1">
      <c r="A1187" s="10">
        <v>46325.0</v>
      </c>
      <c r="B1187" s="9">
        <v>80214.0</v>
      </c>
      <c r="C1187" s="9" t="s">
        <v>17</v>
      </c>
      <c r="D1187" s="9">
        <v>15.0</v>
      </c>
      <c r="E1187" s="11"/>
    </row>
    <row r="1188" ht="15.75" customHeight="1">
      <c r="A1188" s="10">
        <v>46325.0</v>
      </c>
      <c r="B1188" s="9">
        <v>222728.0</v>
      </c>
      <c r="C1188" s="9" t="s">
        <v>17</v>
      </c>
      <c r="D1188" s="9">
        <v>15.0</v>
      </c>
      <c r="E1188" s="11"/>
    </row>
    <row r="1189" ht="15.75" customHeight="1">
      <c r="A1189" s="10">
        <v>46325.0</v>
      </c>
      <c r="B1189" s="9">
        <v>383311.0</v>
      </c>
      <c r="C1189" s="9" t="s">
        <v>17</v>
      </c>
      <c r="D1189" s="9">
        <v>15.0</v>
      </c>
      <c r="E1189" s="11"/>
    </row>
    <row r="1190" ht="15.75" customHeight="1">
      <c r="A1190" s="10">
        <v>46325.0</v>
      </c>
      <c r="B1190" s="9">
        <v>97627.0</v>
      </c>
      <c r="C1190" s="9" t="s">
        <v>17</v>
      </c>
      <c r="D1190" s="9">
        <v>6.0</v>
      </c>
      <c r="E1190" s="11"/>
    </row>
    <row r="1191" ht="15.75" customHeight="1">
      <c r="A1191" s="10">
        <v>46325.0</v>
      </c>
      <c r="B1191" s="9">
        <v>455031.0</v>
      </c>
      <c r="C1191" s="9" t="s">
        <v>17</v>
      </c>
      <c r="D1191" s="9">
        <v>12.0</v>
      </c>
      <c r="E1191" s="11"/>
    </row>
    <row r="1192" ht="15.75" customHeight="1">
      <c r="A1192" s="10">
        <v>46324.0</v>
      </c>
      <c r="B1192" s="9">
        <v>438375.0</v>
      </c>
      <c r="C1192" s="9" t="s">
        <v>17</v>
      </c>
      <c r="D1192" s="9">
        <v>14.0</v>
      </c>
      <c r="E1192" s="11"/>
    </row>
    <row r="1193" ht="15.75" customHeight="1">
      <c r="A1193" s="10">
        <v>46324.0</v>
      </c>
      <c r="B1193" s="9">
        <v>221200.0</v>
      </c>
      <c r="C1193" s="9" t="s">
        <v>17</v>
      </c>
      <c r="D1193" s="9">
        <v>13.0</v>
      </c>
      <c r="E1193" s="11"/>
    </row>
    <row r="1194" ht="15.75" customHeight="1">
      <c r="A1194" s="10">
        <v>46324.0</v>
      </c>
      <c r="B1194" s="9">
        <v>20120.0</v>
      </c>
      <c r="C1194" s="9" t="s">
        <v>17</v>
      </c>
      <c r="D1194" s="9">
        <v>9.0</v>
      </c>
      <c r="E1194" s="11"/>
    </row>
    <row r="1195" ht="15.75" customHeight="1">
      <c r="A1195" s="10">
        <v>46324.0</v>
      </c>
      <c r="B1195" s="9">
        <v>159845.0</v>
      </c>
      <c r="C1195" s="9" t="s">
        <v>17</v>
      </c>
      <c r="D1195" s="9">
        <v>6.0</v>
      </c>
      <c r="E1195" s="11"/>
    </row>
    <row r="1196" ht="15.75" customHeight="1">
      <c r="A1196" s="10">
        <v>46324.0</v>
      </c>
      <c r="B1196" s="9">
        <v>309800.0</v>
      </c>
      <c r="C1196" s="9" t="s">
        <v>17</v>
      </c>
      <c r="D1196" s="9">
        <v>13.0</v>
      </c>
      <c r="E1196" s="11"/>
    </row>
    <row r="1197" ht="15.75" customHeight="1">
      <c r="A1197" s="10">
        <v>46324.0</v>
      </c>
      <c r="B1197" s="9">
        <v>121822.0</v>
      </c>
      <c r="C1197" s="9" t="s">
        <v>17</v>
      </c>
      <c r="D1197" s="9">
        <v>12.0</v>
      </c>
      <c r="E1197" s="11"/>
    </row>
    <row r="1198" ht="15.75" customHeight="1">
      <c r="A1198" s="10">
        <v>46324.0</v>
      </c>
      <c r="B1198" s="9">
        <v>27966.0</v>
      </c>
      <c r="C1198" s="9" t="s">
        <v>17</v>
      </c>
      <c r="D1198" s="9">
        <v>15.0</v>
      </c>
      <c r="E1198" s="11"/>
    </row>
    <row r="1199" ht="15.75" customHeight="1">
      <c r="A1199" s="10">
        <v>46324.0</v>
      </c>
      <c r="B1199" s="9">
        <v>129677.0</v>
      </c>
      <c r="C1199" s="9" t="s">
        <v>17</v>
      </c>
      <c r="D1199" s="9">
        <v>15.0</v>
      </c>
      <c r="E1199" s="11"/>
    </row>
    <row r="1200" ht="15.75" customHeight="1">
      <c r="A1200" s="10">
        <v>46324.0</v>
      </c>
      <c r="B1200" s="9">
        <v>114797.0</v>
      </c>
      <c r="C1200" s="9" t="s">
        <v>17</v>
      </c>
      <c r="D1200" s="9">
        <v>12.0</v>
      </c>
      <c r="E1200" s="11"/>
    </row>
    <row r="1201" ht="15.75" customHeight="1">
      <c r="A1201" s="10">
        <v>46324.0</v>
      </c>
      <c r="B1201" s="9">
        <v>81699.0</v>
      </c>
      <c r="C1201" s="9" t="s">
        <v>17</v>
      </c>
      <c r="D1201" s="9">
        <v>14.0</v>
      </c>
      <c r="E1201" s="11"/>
    </row>
    <row r="1202" ht="15.75" customHeight="1">
      <c r="A1202" s="10">
        <v>46324.0</v>
      </c>
      <c r="B1202" s="9">
        <v>462752.0</v>
      </c>
      <c r="C1202" s="9" t="s">
        <v>17</v>
      </c>
      <c r="D1202" s="9">
        <v>14.0</v>
      </c>
      <c r="E1202" s="11"/>
    </row>
    <row r="1203" ht="15.75" customHeight="1">
      <c r="A1203" s="10">
        <v>46324.0</v>
      </c>
      <c r="B1203" s="9">
        <v>467953.0</v>
      </c>
      <c r="C1203" s="9" t="s">
        <v>17</v>
      </c>
      <c r="D1203" s="9">
        <v>13.0</v>
      </c>
      <c r="E1203" s="11"/>
    </row>
    <row r="1204" ht="15.75" customHeight="1">
      <c r="A1204" s="10">
        <v>46324.0</v>
      </c>
      <c r="B1204" s="9">
        <v>82386.0</v>
      </c>
      <c r="C1204" s="9" t="s">
        <v>17</v>
      </c>
      <c r="D1204" s="9">
        <v>14.0</v>
      </c>
      <c r="E1204" s="11"/>
    </row>
    <row r="1205" ht="15.75" customHeight="1">
      <c r="A1205" s="10">
        <v>46324.0</v>
      </c>
      <c r="B1205" s="9">
        <v>135484.0</v>
      </c>
      <c r="C1205" s="9" t="s">
        <v>17</v>
      </c>
      <c r="D1205" s="9">
        <v>15.0</v>
      </c>
      <c r="E1205" s="11"/>
    </row>
    <row r="1206" ht="15.75" customHeight="1">
      <c r="A1206" s="10">
        <v>46324.0</v>
      </c>
      <c r="B1206" s="9">
        <v>77004.0</v>
      </c>
      <c r="C1206" s="9" t="s">
        <v>17</v>
      </c>
      <c r="D1206" s="9">
        <v>15.0</v>
      </c>
      <c r="E1206" s="11"/>
    </row>
    <row r="1207" ht="15.75" customHeight="1">
      <c r="A1207" s="10">
        <v>46324.0</v>
      </c>
      <c r="B1207" s="9">
        <v>400482.0</v>
      </c>
      <c r="C1207" s="9" t="s">
        <v>17</v>
      </c>
      <c r="D1207" s="9">
        <v>14.0</v>
      </c>
      <c r="E1207" s="11"/>
    </row>
    <row r="1208" ht="15.75" customHeight="1">
      <c r="A1208" s="10">
        <v>46324.0</v>
      </c>
      <c r="B1208" s="9">
        <v>103014.0</v>
      </c>
      <c r="C1208" s="9" t="s">
        <v>17</v>
      </c>
      <c r="D1208" s="9">
        <v>14.0</v>
      </c>
      <c r="E1208" s="11"/>
    </row>
    <row r="1209" ht="15.75" customHeight="1">
      <c r="A1209" s="10">
        <v>46324.0</v>
      </c>
      <c r="B1209" s="9">
        <v>395547.0</v>
      </c>
      <c r="C1209" s="9" t="s">
        <v>17</v>
      </c>
      <c r="D1209" s="9">
        <v>13.0</v>
      </c>
      <c r="E1209" s="11"/>
    </row>
    <row r="1210" ht="15.75" customHeight="1">
      <c r="A1210" s="10">
        <v>46323.0</v>
      </c>
      <c r="B1210" s="9">
        <v>419314.0</v>
      </c>
      <c r="C1210" s="9" t="s">
        <v>17</v>
      </c>
      <c r="D1210" s="9">
        <v>13.0</v>
      </c>
      <c r="E1210" s="11"/>
    </row>
    <row r="1211" ht="15.75" customHeight="1">
      <c r="A1211" s="10">
        <v>46323.0</v>
      </c>
      <c r="B1211" s="9">
        <v>142892.0</v>
      </c>
      <c r="C1211" s="9" t="s">
        <v>17</v>
      </c>
      <c r="D1211" s="9">
        <v>11.0</v>
      </c>
      <c r="E1211" s="11"/>
    </row>
    <row r="1212" ht="15.75" customHeight="1">
      <c r="A1212" s="10">
        <v>46323.0</v>
      </c>
      <c r="B1212" s="9">
        <v>312751.0</v>
      </c>
      <c r="C1212" s="9" t="s">
        <v>17</v>
      </c>
      <c r="D1212" s="9">
        <v>14.0</v>
      </c>
      <c r="E1212" s="11"/>
    </row>
    <row r="1213" ht="15.75" customHeight="1">
      <c r="A1213" s="10">
        <v>46323.0</v>
      </c>
      <c r="B1213" s="9">
        <v>286551.0</v>
      </c>
      <c r="C1213" s="9" t="s">
        <v>17</v>
      </c>
      <c r="D1213" s="9">
        <v>5.0</v>
      </c>
      <c r="E1213" s="11"/>
    </row>
    <row r="1214" ht="15.75" customHeight="1">
      <c r="A1214" s="10">
        <v>46323.0</v>
      </c>
      <c r="B1214" s="9">
        <v>321371.0</v>
      </c>
      <c r="C1214" s="9" t="s">
        <v>17</v>
      </c>
      <c r="D1214" s="9">
        <v>13.0</v>
      </c>
      <c r="E1214" s="11"/>
    </row>
    <row r="1215" ht="15.75" customHeight="1">
      <c r="A1215" s="10">
        <v>46323.0</v>
      </c>
      <c r="B1215" s="9">
        <v>153907.0</v>
      </c>
      <c r="C1215" s="9" t="s">
        <v>17</v>
      </c>
      <c r="D1215" s="9">
        <v>12.0</v>
      </c>
      <c r="E1215" s="11"/>
    </row>
    <row r="1216" ht="15.75" customHeight="1">
      <c r="A1216" s="10">
        <v>46323.0</v>
      </c>
      <c r="B1216" s="9">
        <v>350043.0</v>
      </c>
      <c r="C1216" s="9" t="s">
        <v>17</v>
      </c>
      <c r="D1216" s="9">
        <v>9.0</v>
      </c>
      <c r="E1216" s="11"/>
    </row>
    <row r="1217" ht="15.75" customHeight="1">
      <c r="A1217" s="10">
        <v>46323.0</v>
      </c>
      <c r="B1217" s="9">
        <v>454223.0</v>
      </c>
      <c r="C1217" s="9" t="s">
        <v>17</v>
      </c>
      <c r="D1217" s="9">
        <v>5.0</v>
      </c>
      <c r="E1217" s="11"/>
    </row>
    <row r="1218" ht="15.75" customHeight="1">
      <c r="A1218" s="10">
        <v>46323.0</v>
      </c>
      <c r="B1218" s="9">
        <v>328145.0</v>
      </c>
      <c r="C1218" s="9" t="s">
        <v>17</v>
      </c>
      <c r="D1218" s="9">
        <v>5.0</v>
      </c>
      <c r="E1218" s="11"/>
    </row>
    <row r="1219" ht="15.75" customHeight="1">
      <c r="A1219" s="10">
        <v>46323.0</v>
      </c>
      <c r="B1219" s="9">
        <v>107402.0</v>
      </c>
      <c r="C1219" s="9" t="s">
        <v>17</v>
      </c>
      <c r="D1219" s="9">
        <v>8.0</v>
      </c>
      <c r="E1219" s="11"/>
    </row>
    <row r="1220" ht="15.75" customHeight="1">
      <c r="A1220" s="10">
        <v>46323.0</v>
      </c>
      <c r="B1220" s="9">
        <v>278912.0</v>
      </c>
      <c r="C1220" s="9" t="s">
        <v>17</v>
      </c>
      <c r="D1220" s="9">
        <v>13.0</v>
      </c>
      <c r="E1220" s="11"/>
    </row>
    <row r="1221" ht="15.75" customHeight="1">
      <c r="A1221" s="10">
        <v>46323.0</v>
      </c>
      <c r="B1221" s="9">
        <v>423122.0</v>
      </c>
      <c r="C1221" s="9" t="s">
        <v>17</v>
      </c>
      <c r="D1221" s="9">
        <v>15.0</v>
      </c>
      <c r="E1221" s="11"/>
    </row>
    <row r="1222" ht="15.75" customHeight="1">
      <c r="A1222" s="10">
        <v>46323.0</v>
      </c>
      <c r="B1222" s="9">
        <v>159014.0</v>
      </c>
      <c r="C1222" s="9" t="s">
        <v>17</v>
      </c>
      <c r="D1222" s="9">
        <v>14.0</v>
      </c>
      <c r="E1222" s="11"/>
    </row>
    <row r="1223" ht="15.75" customHeight="1">
      <c r="A1223" s="10">
        <v>46323.0</v>
      </c>
      <c r="B1223" s="9">
        <v>299393.0</v>
      </c>
      <c r="C1223" s="9" t="s">
        <v>17</v>
      </c>
      <c r="D1223" s="9">
        <v>13.0</v>
      </c>
      <c r="E1223" s="11"/>
    </row>
    <row r="1224" ht="15.75" customHeight="1">
      <c r="A1224" s="10">
        <v>46323.0</v>
      </c>
      <c r="B1224" s="9">
        <v>112976.0</v>
      </c>
      <c r="C1224" s="9" t="s">
        <v>17</v>
      </c>
      <c r="D1224" s="9">
        <v>13.0</v>
      </c>
      <c r="E1224" s="11"/>
    </row>
    <row r="1225" ht="15.75" customHeight="1">
      <c r="A1225" s="10">
        <v>46323.0</v>
      </c>
      <c r="B1225" s="9">
        <v>291672.0</v>
      </c>
      <c r="C1225" s="9" t="s">
        <v>17</v>
      </c>
      <c r="D1225" s="9">
        <v>14.0</v>
      </c>
      <c r="E1225" s="11"/>
    </row>
    <row r="1226" ht="15.75" customHeight="1">
      <c r="A1226" s="10">
        <v>46323.0</v>
      </c>
      <c r="B1226" s="9">
        <v>474669.0</v>
      </c>
      <c r="C1226" s="9" t="s">
        <v>17</v>
      </c>
      <c r="D1226" s="9">
        <v>14.0</v>
      </c>
      <c r="E1226" s="11"/>
    </row>
    <row r="1227" ht="15.75" customHeight="1">
      <c r="A1227" s="10">
        <v>46323.0</v>
      </c>
      <c r="B1227" s="9">
        <v>152280.0</v>
      </c>
      <c r="C1227" s="9" t="s">
        <v>17</v>
      </c>
      <c r="D1227" s="9">
        <v>15.0</v>
      </c>
      <c r="E1227" s="11"/>
    </row>
    <row r="1228" ht="15.75" customHeight="1">
      <c r="A1228" s="10">
        <v>46323.0</v>
      </c>
      <c r="B1228" s="9">
        <v>100581.0</v>
      </c>
      <c r="C1228" s="9" t="s">
        <v>17</v>
      </c>
      <c r="D1228" s="9">
        <v>13.0</v>
      </c>
      <c r="E1228" s="11"/>
    </row>
    <row r="1229" ht="15.75" customHeight="1">
      <c r="A1229" s="10">
        <v>46323.0</v>
      </c>
      <c r="B1229" s="9">
        <v>213992.0</v>
      </c>
      <c r="C1229" s="9" t="s">
        <v>17</v>
      </c>
      <c r="D1229" s="9">
        <v>13.0</v>
      </c>
      <c r="E1229" s="11"/>
    </row>
    <row r="1230" ht="15.75" customHeight="1">
      <c r="A1230" s="10">
        <v>46323.0</v>
      </c>
      <c r="B1230" s="9">
        <v>161843.0</v>
      </c>
      <c r="C1230" s="9" t="s">
        <v>17</v>
      </c>
      <c r="D1230" s="9">
        <v>14.0</v>
      </c>
      <c r="E1230" s="11"/>
    </row>
    <row r="1231" ht="15.75" customHeight="1">
      <c r="A1231" s="10">
        <v>46323.0</v>
      </c>
      <c r="B1231" s="9">
        <v>407541.0</v>
      </c>
      <c r="C1231" s="9" t="s">
        <v>17</v>
      </c>
      <c r="D1231" s="9">
        <v>15.0</v>
      </c>
      <c r="E1231" s="11"/>
    </row>
    <row r="1232" ht="15.75" customHeight="1">
      <c r="A1232" s="10">
        <v>46322.0</v>
      </c>
      <c r="B1232" s="9">
        <v>352488.0</v>
      </c>
      <c r="C1232" s="9" t="s">
        <v>17</v>
      </c>
      <c r="D1232" s="9">
        <v>12.0</v>
      </c>
      <c r="E1232" s="11"/>
    </row>
    <row r="1233" ht="15.75" customHeight="1">
      <c r="A1233" s="10">
        <v>46322.0</v>
      </c>
      <c r="B1233" s="9">
        <v>47109.0</v>
      </c>
      <c r="C1233" s="9" t="s">
        <v>17</v>
      </c>
      <c r="D1233" s="9">
        <v>14.0</v>
      </c>
      <c r="E1233" s="11"/>
    </row>
    <row r="1234" ht="15.75" customHeight="1">
      <c r="A1234" s="10">
        <v>46322.0</v>
      </c>
      <c r="B1234" s="9">
        <v>235553.0</v>
      </c>
      <c r="C1234" s="9" t="s">
        <v>17</v>
      </c>
      <c r="D1234" s="9">
        <v>14.0</v>
      </c>
      <c r="E1234" s="11"/>
    </row>
    <row r="1235" ht="15.75" customHeight="1">
      <c r="A1235" s="10">
        <v>46322.0</v>
      </c>
      <c r="B1235" s="9">
        <v>469805.0</v>
      </c>
      <c r="C1235" s="9" t="s">
        <v>17</v>
      </c>
      <c r="D1235" s="9">
        <v>12.0</v>
      </c>
      <c r="E1235" s="11"/>
    </row>
    <row r="1236" ht="15.75" customHeight="1">
      <c r="A1236" s="10">
        <v>46322.0</v>
      </c>
      <c r="B1236" s="9">
        <v>220074.0</v>
      </c>
      <c r="C1236" s="9" t="s">
        <v>17</v>
      </c>
      <c r="D1236" s="9">
        <v>15.0</v>
      </c>
      <c r="E1236" s="11"/>
    </row>
    <row r="1237" ht="15.75" customHeight="1">
      <c r="A1237" s="10">
        <v>46322.0</v>
      </c>
      <c r="B1237" s="9">
        <v>19040.0</v>
      </c>
      <c r="C1237" s="9" t="s">
        <v>17</v>
      </c>
      <c r="D1237" s="9">
        <v>14.0</v>
      </c>
      <c r="E1237" s="11"/>
    </row>
    <row r="1238" ht="15.75" customHeight="1">
      <c r="A1238" s="10">
        <v>46322.0</v>
      </c>
      <c r="B1238" s="9">
        <v>36402.0</v>
      </c>
      <c r="C1238" s="9" t="s">
        <v>17</v>
      </c>
      <c r="D1238" s="9">
        <v>15.0</v>
      </c>
      <c r="E1238" s="11"/>
    </row>
    <row r="1239" ht="15.75" customHeight="1">
      <c r="A1239" s="10">
        <v>46322.0</v>
      </c>
      <c r="B1239" s="9">
        <v>449800.0</v>
      </c>
      <c r="C1239" s="9" t="s">
        <v>17</v>
      </c>
      <c r="D1239" s="9">
        <v>5.0</v>
      </c>
      <c r="E1239" s="11"/>
    </row>
    <row r="1240" ht="15.75" customHeight="1">
      <c r="A1240" s="10">
        <v>46322.0</v>
      </c>
      <c r="B1240" s="9">
        <v>163807.0</v>
      </c>
      <c r="C1240" s="9" t="s">
        <v>17</v>
      </c>
      <c r="D1240" s="9">
        <v>13.0</v>
      </c>
      <c r="E1240" s="11"/>
    </row>
    <row r="1241" ht="15.75" customHeight="1">
      <c r="A1241" s="10">
        <v>46322.0</v>
      </c>
      <c r="B1241" s="9">
        <v>417923.0</v>
      </c>
      <c r="C1241" s="9" t="s">
        <v>17</v>
      </c>
      <c r="D1241" s="9">
        <v>15.0</v>
      </c>
      <c r="E1241" s="11"/>
    </row>
    <row r="1242" ht="15.75" customHeight="1">
      <c r="A1242" s="10">
        <v>46322.0</v>
      </c>
      <c r="B1242" s="9">
        <v>138720.0</v>
      </c>
      <c r="C1242" s="9" t="s">
        <v>17</v>
      </c>
      <c r="D1242" s="9">
        <v>14.0</v>
      </c>
      <c r="E1242" s="11"/>
    </row>
    <row r="1243" ht="15.75" customHeight="1">
      <c r="A1243" s="10">
        <v>46322.0</v>
      </c>
      <c r="B1243" s="9">
        <v>151003.0</v>
      </c>
      <c r="C1243" s="9" t="s">
        <v>17</v>
      </c>
      <c r="D1243" s="9">
        <v>5.0</v>
      </c>
      <c r="E1243" s="11"/>
    </row>
    <row r="1244" ht="15.75" customHeight="1">
      <c r="A1244" s="10">
        <v>46322.0</v>
      </c>
      <c r="B1244" s="9">
        <v>418849.0</v>
      </c>
      <c r="C1244" s="9" t="s">
        <v>17</v>
      </c>
      <c r="D1244" s="9">
        <v>13.0</v>
      </c>
      <c r="E1244" s="11"/>
    </row>
    <row r="1245" ht="15.75" customHeight="1">
      <c r="A1245" s="10">
        <v>46322.0</v>
      </c>
      <c r="B1245" s="9">
        <v>484879.0</v>
      </c>
      <c r="C1245" s="9" t="s">
        <v>17</v>
      </c>
      <c r="D1245" s="9">
        <v>13.0</v>
      </c>
      <c r="E1245" s="11"/>
    </row>
    <row r="1246" ht="15.75" customHeight="1">
      <c r="A1246" s="10">
        <v>46322.0</v>
      </c>
      <c r="B1246" s="9">
        <v>13855.0</v>
      </c>
      <c r="C1246" s="9" t="s">
        <v>17</v>
      </c>
      <c r="D1246" s="9">
        <v>14.0</v>
      </c>
      <c r="E1246" s="11"/>
    </row>
    <row r="1247" ht="15.75" customHeight="1">
      <c r="A1247" s="10">
        <v>46322.0</v>
      </c>
      <c r="B1247" s="9">
        <v>214976.0</v>
      </c>
      <c r="C1247" s="9" t="s">
        <v>17</v>
      </c>
      <c r="D1247" s="9">
        <v>14.0</v>
      </c>
      <c r="E1247" s="11"/>
    </row>
    <row r="1248" ht="15.75" customHeight="1">
      <c r="A1248" s="10">
        <v>46322.0</v>
      </c>
      <c r="B1248" s="9">
        <v>477115.0</v>
      </c>
      <c r="C1248" s="9" t="s">
        <v>17</v>
      </c>
      <c r="D1248" s="9">
        <v>12.0</v>
      </c>
      <c r="E1248" s="11"/>
    </row>
    <row r="1249" ht="15.75" customHeight="1">
      <c r="A1249" s="10">
        <v>46322.0</v>
      </c>
      <c r="B1249" s="9">
        <v>483628.0</v>
      </c>
      <c r="C1249" s="9" t="s">
        <v>17</v>
      </c>
      <c r="D1249" s="9">
        <v>14.0</v>
      </c>
      <c r="E1249" s="11"/>
    </row>
    <row r="1250" ht="15.75" customHeight="1">
      <c r="A1250" s="10">
        <v>46322.0</v>
      </c>
      <c r="B1250" s="9">
        <v>401748.0</v>
      </c>
      <c r="C1250" s="9" t="s">
        <v>17</v>
      </c>
      <c r="D1250" s="9">
        <v>14.0</v>
      </c>
      <c r="E1250" s="11"/>
    </row>
    <row r="1251" ht="15.75" customHeight="1">
      <c r="A1251" s="10">
        <v>46322.0</v>
      </c>
      <c r="B1251" s="9">
        <v>473380.0</v>
      </c>
      <c r="C1251" s="9" t="s">
        <v>17</v>
      </c>
      <c r="D1251" s="9">
        <v>14.0</v>
      </c>
      <c r="E1251" s="11"/>
    </row>
    <row r="1252" ht="15.75" customHeight="1">
      <c r="A1252" s="10">
        <v>46322.0</v>
      </c>
      <c r="B1252" s="9">
        <v>392837.0</v>
      </c>
      <c r="C1252" s="9" t="s">
        <v>17</v>
      </c>
      <c r="D1252" s="9">
        <v>15.0</v>
      </c>
      <c r="E1252" s="11"/>
    </row>
    <row r="1253" ht="15.75" customHeight="1">
      <c r="A1253" s="10">
        <v>46322.0</v>
      </c>
      <c r="B1253" s="9">
        <v>147990.0</v>
      </c>
      <c r="C1253" s="9" t="s">
        <v>17</v>
      </c>
      <c r="D1253" s="9">
        <v>14.0</v>
      </c>
      <c r="E1253" s="11"/>
    </row>
    <row r="1254" ht="15.75" customHeight="1">
      <c r="A1254" s="10">
        <v>46321.0</v>
      </c>
      <c r="B1254" s="9">
        <v>373071.0</v>
      </c>
      <c r="C1254" s="9" t="s">
        <v>17</v>
      </c>
      <c r="D1254" s="9">
        <v>15.0</v>
      </c>
      <c r="E1254" s="11"/>
    </row>
    <row r="1255" ht="15.75" customHeight="1">
      <c r="A1255" s="10">
        <v>46321.0</v>
      </c>
      <c r="B1255" s="9">
        <v>370434.0</v>
      </c>
      <c r="C1255" s="9" t="s">
        <v>17</v>
      </c>
      <c r="D1255" s="9">
        <v>14.0</v>
      </c>
      <c r="E1255" s="11"/>
    </row>
    <row r="1256" ht="15.75" customHeight="1">
      <c r="A1256" s="10">
        <v>46321.0</v>
      </c>
      <c r="B1256" s="9">
        <v>451729.0</v>
      </c>
      <c r="C1256" s="9" t="s">
        <v>17</v>
      </c>
      <c r="D1256" s="9">
        <v>14.0</v>
      </c>
      <c r="E1256" s="11"/>
    </row>
    <row r="1257" ht="15.75" customHeight="1">
      <c r="A1257" s="10">
        <v>46321.0</v>
      </c>
      <c r="B1257" s="9">
        <v>84374.0</v>
      </c>
      <c r="C1257" s="9" t="s">
        <v>17</v>
      </c>
      <c r="D1257" s="9">
        <v>11.0</v>
      </c>
      <c r="E1257" s="11"/>
    </row>
    <row r="1258" ht="15.75" customHeight="1">
      <c r="A1258" s="10">
        <v>46321.0</v>
      </c>
      <c r="B1258" s="9">
        <v>23710.0</v>
      </c>
      <c r="C1258" s="9" t="s">
        <v>17</v>
      </c>
      <c r="D1258" s="9">
        <v>14.0</v>
      </c>
      <c r="E1258" s="11"/>
    </row>
    <row r="1259" ht="15.75" customHeight="1">
      <c r="A1259" s="10">
        <v>46321.0</v>
      </c>
      <c r="B1259" s="9">
        <v>348180.0</v>
      </c>
      <c r="C1259" s="9" t="s">
        <v>17</v>
      </c>
      <c r="D1259" s="9">
        <v>11.0</v>
      </c>
      <c r="E1259" s="11"/>
    </row>
    <row r="1260" ht="15.75" customHeight="1">
      <c r="A1260" s="10">
        <v>46321.0</v>
      </c>
      <c r="B1260" s="9">
        <v>112238.0</v>
      </c>
      <c r="C1260" s="9" t="s">
        <v>17</v>
      </c>
      <c r="D1260" s="9">
        <v>10.0</v>
      </c>
      <c r="E1260" s="11"/>
    </row>
    <row r="1261" ht="15.75" customHeight="1">
      <c r="A1261" s="10">
        <v>46321.0</v>
      </c>
      <c r="B1261" s="9">
        <v>250096.0</v>
      </c>
      <c r="C1261" s="9" t="s">
        <v>17</v>
      </c>
      <c r="D1261" s="9">
        <v>15.0</v>
      </c>
      <c r="E1261" s="11"/>
    </row>
    <row r="1262" ht="15.75" customHeight="1">
      <c r="A1262" s="10">
        <v>46321.0</v>
      </c>
      <c r="B1262" s="9">
        <v>293094.0</v>
      </c>
      <c r="C1262" s="9" t="s">
        <v>17</v>
      </c>
      <c r="D1262" s="9">
        <v>11.0</v>
      </c>
      <c r="E1262" s="11"/>
    </row>
    <row r="1263" ht="15.75" customHeight="1">
      <c r="A1263" s="10">
        <v>46321.0</v>
      </c>
      <c r="B1263" s="9">
        <v>438344.0</v>
      </c>
      <c r="C1263" s="9" t="s">
        <v>17</v>
      </c>
      <c r="D1263" s="9">
        <v>15.0</v>
      </c>
      <c r="E1263" s="11"/>
    </row>
    <row r="1264" ht="15.75" customHeight="1">
      <c r="A1264" s="10">
        <v>46321.0</v>
      </c>
      <c r="B1264" s="9">
        <v>41041.0</v>
      </c>
      <c r="C1264" s="9" t="s">
        <v>17</v>
      </c>
      <c r="D1264" s="9">
        <v>15.0</v>
      </c>
      <c r="E1264" s="11"/>
    </row>
    <row r="1265" ht="15.75" customHeight="1">
      <c r="A1265" s="10">
        <v>46321.0</v>
      </c>
      <c r="B1265" s="9">
        <v>339970.0</v>
      </c>
      <c r="C1265" s="9" t="s">
        <v>17</v>
      </c>
      <c r="D1265" s="9">
        <v>13.0</v>
      </c>
      <c r="E1265" s="11"/>
    </row>
    <row r="1266" ht="15.75" customHeight="1">
      <c r="A1266" s="10">
        <v>46321.0</v>
      </c>
      <c r="B1266" s="9">
        <v>137989.0</v>
      </c>
      <c r="C1266" s="9" t="s">
        <v>17</v>
      </c>
      <c r="D1266" s="9">
        <v>14.0</v>
      </c>
      <c r="E1266" s="11"/>
    </row>
    <row r="1267" ht="15.75" customHeight="1">
      <c r="A1267" s="10">
        <v>46321.0</v>
      </c>
      <c r="B1267" s="9">
        <v>328818.0</v>
      </c>
      <c r="C1267" s="9" t="s">
        <v>17</v>
      </c>
      <c r="D1267" s="9">
        <v>14.0</v>
      </c>
      <c r="E1267" s="11"/>
    </row>
    <row r="1268" ht="15.75" customHeight="1">
      <c r="A1268" s="10">
        <v>46321.0</v>
      </c>
      <c r="B1268" s="9">
        <v>273935.0</v>
      </c>
      <c r="C1268" s="9" t="s">
        <v>17</v>
      </c>
      <c r="D1268" s="9">
        <v>12.0</v>
      </c>
      <c r="E1268" s="11"/>
    </row>
    <row r="1269" ht="15.75" customHeight="1">
      <c r="A1269" s="10">
        <v>46321.0</v>
      </c>
      <c r="B1269" s="9">
        <v>122954.0</v>
      </c>
      <c r="C1269" s="9" t="s">
        <v>17</v>
      </c>
      <c r="D1269" s="9">
        <v>14.0</v>
      </c>
      <c r="E1269" s="11"/>
    </row>
    <row r="1270" ht="15.75" customHeight="1">
      <c r="A1270" s="10">
        <v>46321.0</v>
      </c>
      <c r="B1270" s="9">
        <v>293803.0</v>
      </c>
      <c r="C1270" s="9" t="s">
        <v>17</v>
      </c>
      <c r="D1270" s="9">
        <v>15.0</v>
      </c>
      <c r="E1270" s="11"/>
    </row>
    <row r="1271" ht="15.75" customHeight="1">
      <c r="A1271" s="10">
        <v>46321.0</v>
      </c>
      <c r="B1271" s="9">
        <v>349808.0</v>
      </c>
      <c r="C1271" s="9" t="s">
        <v>17</v>
      </c>
      <c r="D1271" s="9">
        <v>11.0</v>
      </c>
      <c r="E1271" s="11"/>
    </row>
    <row r="1272" ht="15.75" customHeight="1">
      <c r="A1272" s="10">
        <v>46321.0</v>
      </c>
      <c r="B1272" s="9">
        <v>277582.0</v>
      </c>
      <c r="C1272" s="9" t="s">
        <v>17</v>
      </c>
      <c r="D1272" s="9">
        <v>5.0</v>
      </c>
      <c r="E1272" s="11"/>
    </row>
    <row r="1273" ht="15.75" customHeight="1">
      <c r="A1273" s="10">
        <v>46321.0</v>
      </c>
      <c r="B1273" s="9">
        <v>427894.0</v>
      </c>
      <c r="C1273" s="9" t="s">
        <v>17</v>
      </c>
      <c r="D1273" s="9">
        <v>11.0</v>
      </c>
      <c r="E1273" s="11"/>
    </row>
    <row r="1274" ht="15.75" customHeight="1">
      <c r="A1274" s="10">
        <v>46320.0</v>
      </c>
      <c r="B1274" s="9">
        <v>266089.0</v>
      </c>
      <c r="C1274" s="9" t="s">
        <v>17</v>
      </c>
      <c r="D1274" s="9">
        <v>8.0</v>
      </c>
      <c r="E1274" s="11"/>
    </row>
    <row r="1275" ht="15.75" customHeight="1">
      <c r="A1275" s="10">
        <v>46320.0</v>
      </c>
      <c r="B1275" s="9">
        <v>344559.0</v>
      </c>
      <c r="C1275" s="9" t="s">
        <v>17</v>
      </c>
      <c r="D1275" s="9">
        <v>14.0</v>
      </c>
      <c r="E1275" s="11"/>
    </row>
    <row r="1276" ht="15.75" customHeight="1">
      <c r="A1276" s="10">
        <v>46320.0</v>
      </c>
      <c r="B1276" s="9">
        <v>337192.0</v>
      </c>
      <c r="C1276" s="9" t="s">
        <v>17</v>
      </c>
      <c r="D1276" s="9">
        <v>10.0</v>
      </c>
      <c r="E1276" s="11"/>
    </row>
    <row r="1277" ht="15.75" customHeight="1">
      <c r="A1277" s="10">
        <v>46320.0</v>
      </c>
      <c r="B1277" s="9">
        <v>432334.0</v>
      </c>
      <c r="C1277" s="9" t="s">
        <v>17</v>
      </c>
      <c r="D1277" s="9">
        <v>15.0</v>
      </c>
      <c r="E1277" s="11"/>
    </row>
    <row r="1278" ht="15.75" customHeight="1">
      <c r="A1278" s="10">
        <v>46320.0</v>
      </c>
      <c r="B1278" s="9">
        <v>396035.0</v>
      </c>
      <c r="C1278" s="9" t="s">
        <v>17</v>
      </c>
      <c r="D1278" s="9">
        <v>12.0</v>
      </c>
      <c r="E1278" s="11"/>
    </row>
    <row r="1279" ht="15.75" customHeight="1">
      <c r="A1279" s="10">
        <v>46320.0</v>
      </c>
      <c r="B1279" s="9">
        <v>112243.0</v>
      </c>
      <c r="C1279" s="9" t="s">
        <v>17</v>
      </c>
      <c r="D1279" s="9">
        <v>15.0</v>
      </c>
      <c r="E1279" s="11"/>
    </row>
    <row r="1280" ht="15.75" customHeight="1">
      <c r="A1280" s="10">
        <v>46320.0</v>
      </c>
      <c r="B1280" s="9">
        <v>300143.0</v>
      </c>
      <c r="C1280" s="9" t="s">
        <v>17</v>
      </c>
      <c r="D1280" s="9">
        <v>13.0</v>
      </c>
      <c r="E1280" s="11"/>
    </row>
    <row r="1281" ht="15.75" customHeight="1">
      <c r="A1281" s="10">
        <v>46320.0</v>
      </c>
      <c r="B1281" s="9">
        <v>131285.0</v>
      </c>
      <c r="C1281" s="9" t="s">
        <v>17</v>
      </c>
      <c r="D1281" s="9">
        <v>10.0</v>
      </c>
      <c r="E1281" s="11"/>
    </row>
    <row r="1282" ht="15.75" customHeight="1">
      <c r="A1282" s="10">
        <v>46320.0</v>
      </c>
      <c r="B1282" s="9">
        <v>245016.0</v>
      </c>
      <c r="C1282" s="9" t="s">
        <v>17</v>
      </c>
      <c r="D1282" s="9">
        <v>12.0</v>
      </c>
      <c r="E1282" s="11"/>
    </row>
    <row r="1283" ht="15.75" customHeight="1">
      <c r="A1283" s="10">
        <v>46320.0</v>
      </c>
      <c r="B1283" s="9">
        <v>456051.0</v>
      </c>
      <c r="C1283" s="9" t="s">
        <v>17</v>
      </c>
      <c r="D1283" s="9">
        <v>12.0</v>
      </c>
      <c r="E1283" s="11"/>
    </row>
    <row r="1284" ht="15.75" customHeight="1">
      <c r="A1284" s="10">
        <v>46320.0</v>
      </c>
      <c r="B1284" s="9">
        <v>85807.0</v>
      </c>
      <c r="C1284" s="9" t="s">
        <v>17</v>
      </c>
      <c r="D1284" s="9">
        <v>5.0</v>
      </c>
      <c r="E1284" s="11"/>
    </row>
    <row r="1285" ht="15.75" customHeight="1">
      <c r="A1285" s="10">
        <v>46320.0</v>
      </c>
      <c r="B1285" s="9">
        <v>333385.0</v>
      </c>
      <c r="C1285" s="9" t="s">
        <v>17</v>
      </c>
      <c r="D1285" s="9">
        <v>9.0</v>
      </c>
      <c r="E1285" s="11"/>
    </row>
    <row r="1286" ht="15.75" customHeight="1">
      <c r="A1286" s="10">
        <v>46320.0</v>
      </c>
      <c r="B1286" s="9">
        <v>464961.0</v>
      </c>
      <c r="C1286" s="9" t="s">
        <v>17</v>
      </c>
      <c r="D1286" s="9">
        <v>13.0</v>
      </c>
      <c r="E1286" s="11"/>
    </row>
    <row r="1287" ht="15.75" customHeight="1">
      <c r="A1287" s="10">
        <v>46319.0</v>
      </c>
      <c r="B1287" s="9">
        <v>87845.0</v>
      </c>
      <c r="C1287" s="9" t="s">
        <v>17</v>
      </c>
      <c r="D1287" s="9">
        <v>15.0</v>
      </c>
      <c r="E1287" s="11"/>
    </row>
    <row r="1288" ht="15.75" customHeight="1">
      <c r="A1288" s="10">
        <v>46319.0</v>
      </c>
      <c r="B1288" s="9">
        <v>67376.0</v>
      </c>
      <c r="C1288" s="9" t="s">
        <v>17</v>
      </c>
      <c r="D1288" s="9">
        <v>14.0</v>
      </c>
      <c r="E1288" s="11"/>
    </row>
    <row r="1289" ht="15.75" customHeight="1">
      <c r="A1289" s="10">
        <v>46319.0</v>
      </c>
      <c r="B1289" s="9">
        <v>150380.0</v>
      </c>
      <c r="C1289" s="9" t="s">
        <v>17</v>
      </c>
      <c r="D1289" s="9">
        <v>15.0</v>
      </c>
      <c r="E1289" s="11"/>
    </row>
    <row r="1290" ht="15.75" customHeight="1">
      <c r="A1290" s="10">
        <v>46319.0</v>
      </c>
      <c r="B1290" s="9">
        <v>143233.0</v>
      </c>
      <c r="C1290" s="9" t="s">
        <v>17</v>
      </c>
      <c r="D1290" s="9">
        <v>13.0</v>
      </c>
      <c r="E1290" s="11"/>
    </row>
    <row r="1291" ht="15.75" customHeight="1">
      <c r="A1291" s="10">
        <v>46319.0</v>
      </c>
      <c r="B1291" s="9">
        <v>331817.0</v>
      </c>
      <c r="C1291" s="9" t="s">
        <v>17</v>
      </c>
      <c r="D1291" s="9">
        <v>14.0</v>
      </c>
      <c r="E1291" s="11"/>
    </row>
    <row r="1292" ht="15.75" customHeight="1">
      <c r="A1292" s="10">
        <v>46319.0</v>
      </c>
      <c r="B1292" s="9">
        <v>492383.0</v>
      </c>
      <c r="C1292" s="9" t="s">
        <v>17</v>
      </c>
      <c r="D1292" s="9">
        <v>12.0</v>
      </c>
      <c r="E1292" s="11"/>
    </row>
    <row r="1293" ht="15.75" customHeight="1">
      <c r="A1293" s="10">
        <v>46319.0</v>
      </c>
      <c r="B1293" s="9">
        <v>192134.0</v>
      </c>
      <c r="C1293" s="9" t="s">
        <v>17</v>
      </c>
      <c r="D1293" s="9">
        <v>15.0</v>
      </c>
      <c r="E1293" s="11"/>
    </row>
    <row r="1294" ht="15.75" customHeight="1">
      <c r="A1294" s="10">
        <v>46319.0</v>
      </c>
      <c r="B1294" s="9">
        <v>13014.0</v>
      </c>
      <c r="C1294" s="9" t="s">
        <v>17</v>
      </c>
      <c r="D1294" s="9">
        <v>15.0</v>
      </c>
      <c r="E1294" s="11"/>
    </row>
    <row r="1295" ht="15.75" customHeight="1">
      <c r="A1295" s="10">
        <v>46319.0</v>
      </c>
      <c r="B1295" s="9">
        <v>93511.0</v>
      </c>
      <c r="C1295" s="9" t="s">
        <v>17</v>
      </c>
      <c r="D1295" s="9">
        <v>14.0</v>
      </c>
      <c r="E1295" s="11"/>
    </row>
    <row r="1296" ht="15.75" customHeight="1">
      <c r="A1296" s="10">
        <v>46319.0</v>
      </c>
      <c r="B1296" s="9">
        <v>184771.0</v>
      </c>
      <c r="C1296" s="9" t="s">
        <v>17</v>
      </c>
      <c r="D1296" s="9">
        <v>15.0</v>
      </c>
      <c r="E1296" s="11"/>
    </row>
    <row r="1297" ht="15.75" customHeight="1">
      <c r="A1297" s="10">
        <v>46319.0</v>
      </c>
      <c r="B1297" s="9">
        <v>133371.0</v>
      </c>
      <c r="C1297" s="9" t="s">
        <v>17</v>
      </c>
      <c r="D1297" s="9">
        <v>14.0</v>
      </c>
      <c r="E1297" s="11"/>
    </row>
    <row r="1298" ht="15.75" customHeight="1">
      <c r="A1298" s="10">
        <v>46319.0</v>
      </c>
      <c r="B1298" s="9">
        <v>402754.0</v>
      </c>
      <c r="C1298" s="9" t="s">
        <v>17</v>
      </c>
      <c r="D1298" s="9">
        <v>13.0</v>
      </c>
      <c r="E1298" s="11"/>
    </row>
    <row r="1299" ht="15.75" customHeight="1">
      <c r="A1299" s="10">
        <v>46319.0</v>
      </c>
      <c r="B1299" s="9">
        <v>127314.0</v>
      </c>
      <c r="C1299" s="9" t="s">
        <v>17</v>
      </c>
      <c r="D1299" s="9">
        <v>15.0</v>
      </c>
      <c r="E1299" s="11"/>
    </row>
    <row r="1300" ht="15.75" customHeight="1">
      <c r="A1300" s="10">
        <v>46319.0</v>
      </c>
      <c r="B1300" s="9">
        <v>272868.0</v>
      </c>
      <c r="C1300" s="9" t="s">
        <v>17</v>
      </c>
      <c r="D1300" s="9">
        <v>11.0</v>
      </c>
      <c r="E1300" s="11"/>
    </row>
    <row r="1301" ht="15.75" customHeight="1">
      <c r="A1301" s="10">
        <v>46318.0</v>
      </c>
      <c r="B1301" s="9">
        <v>90332.0</v>
      </c>
      <c r="C1301" s="9" t="s">
        <v>17</v>
      </c>
      <c r="D1301" s="9">
        <v>13.0</v>
      </c>
      <c r="E1301" s="11"/>
    </row>
    <row r="1302" ht="15.75" customHeight="1">
      <c r="A1302" s="10">
        <v>46318.0</v>
      </c>
      <c r="B1302" s="9">
        <v>251157.0</v>
      </c>
      <c r="C1302" s="9" t="s">
        <v>17</v>
      </c>
      <c r="D1302" s="9">
        <v>14.0</v>
      </c>
      <c r="E1302" s="11"/>
    </row>
    <row r="1303" ht="15.75" hidden="1" customHeight="1">
      <c r="A1303" s="10">
        <v>46318.0</v>
      </c>
      <c r="B1303" s="9">
        <v>65047.0</v>
      </c>
      <c r="C1303" s="9" t="s">
        <v>18</v>
      </c>
      <c r="D1303" s="9">
        <v>14.0</v>
      </c>
      <c r="E1303" s="11"/>
    </row>
    <row r="1304" ht="15.75" customHeight="1">
      <c r="A1304" s="10">
        <v>46318.0</v>
      </c>
      <c r="B1304" s="9">
        <v>194434.0</v>
      </c>
      <c r="C1304" s="9" t="s">
        <v>17</v>
      </c>
      <c r="D1304" s="9">
        <v>15.0</v>
      </c>
      <c r="E1304" s="11"/>
    </row>
    <row r="1305" ht="15.75" customHeight="1">
      <c r="A1305" s="10">
        <v>46318.0</v>
      </c>
      <c r="B1305" s="9">
        <v>385164.0</v>
      </c>
      <c r="C1305" s="9" t="s">
        <v>17</v>
      </c>
      <c r="D1305" s="9">
        <v>15.0</v>
      </c>
      <c r="E1305" s="11"/>
    </row>
    <row r="1306" ht="15.75" customHeight="1">
      <c r="A1306" s="10">
        <v>46318.0</v>
      </c>
      <c r="B1306" s="9">
        <v>157398.0</v>
      </c>
      <c r="C1306" s="9" t="s">
        <v>17</v>
      </c>
      <c r="D1306" s="9">
        <v>15.0</v>
      </c>
      <c r="E1306" s="11"/>
    </row>
    <row r="1307" ht="15.75" customHeight="1">
      <c r="A1307" s="10">
        <v>46318.0</v>
      </c>
      <c r="B1307" s="9">
        <v>180639.0</v>
      </c>
      <c r="C1307" s="9" t="s">
        <v>17</v>
      </c>
      <c r="D1307" s="9">
        <v>14.0</v>
      </c>
      <c r="E1307" s="11"/>
    </row>
    <row r="1308" ht="15.75" customHeight="1">
      <c r="A1308" s="10">
        <v>46318.0</v>
      </c>
      <c r="B1308" s="9">
        <v>322050.0</v>
      </c>
      <c r="C1308" s="9" t="s">
        <v>17</v>
      </c>
      <c r="D1308" s="9">
        <v>15.0</v>
      </c>
      <c r="E1308" s="11"/>
    </row>
    <row r="1309" ht="15.75" customHeight="1">
      <c r="A1309" s="10">
        <v>46318.0</v>
      </c>
      <c r="B1309" s="9">
        <v>133370.0</v>
      </c>
      <c r="C1309" s="9" t="s">
        <v>17</v>
      </c>
      <c r="D1309" s="9">
        <v>13.0</v>
      </c>
      <c r="E1309" s="11"/>
    </row>
    <row r="1310" ht="15.75" customHeight="1">
      <c r="A1310" s="10">
        <v>46318.0</v>
      </c>
      <c r="B1310" s="9">
        <v>29761.0</v>
      </c>
      <c r="C1310" s="9" t="s">
        <v>17</v>
      </c>
      <c r="D1310" s="9">
        <v>14.0</v>
      </c>
      <c r="E1310" s="11"/>
    </row>
    <row r="1311" ht="15.75" customHeight="1">
      <c r="A1311" s="10">
        <v>46318.0</v>
      </c>
      <c r="B1311" s="9">
        <v>251038.0</v>
      </c>
      <c r="C1311" s="9" t="s">
        <v>17</v>
      </c>
      <c r="D1311" s="9">
        <v>14.0</v>
      </c>
      <c r="E1311" s="11"/>
    </row>
    <row r="1312" ht="15.75" customHeight="1">
      <c r="A1312" s="10">
        <v>46318.0</v>
      </c>
      <c r="B1312" s="9">
        <v>229580.0</v>
      </c>
      <c r="C1312" s="9" t="s">
        <v>17</v>
      </c>
      <c r="D1312" s="9">
        <v>9.0</v>
      </c>
      <c r="E1312" s="11"/>
    </row>
    <row r="1313" ht="15.75" customHeight="1">
      <c r="A1313" s="10">
        <v>46318.0</v>
      </c>
      <c r="B1313" s="9">
        <v>105024.0</v>
      </c>
      <c r="C1313" s="9" t="s">
        <v>17</v>
      </c>
      <c r="D1313" s="9">
        <v>14.0</v>
      </c>
      <c r="E1313" s="11"/>
    </row>
    <row r="1314" ht="15.75" customHeight="1">
      <c r="A1314" s="10">
        <v>46318.0</v>
      </c>
      <c r="B1314" s="9">
        <v>129756.0</v>
      </c>
      <c r="C1314" s="9" t="s">
        <v>17</v>
      </c>
      <c r="D1314" s="9">
        <v>12.0</v>
      </c>
      <c r="E1314" s="11"/>
    </row>
    <row r="1315" ht="15.75" customHeight="1">
      <c r="A1315" s="10">
        <v>46318.0</v>
      </c>
      <c r="B1315" s="9">
        <v>491507.0</v>
      </c>
      <c r="C1315" s="9" t="s">
        <v>17</v>
      </c>
      <c r="D1315" s="9">
        <v>15.0</v>
      </c>
      <c r="E1315" s="11"/>
    </row>
    <row r="1316" ht="15.75" customHeight="1">
      <c r="A1316" s="10">
        <v>46318.0</v>
      </c>
      <c r="B1316" s="9">
        <v>413148.0</v>
      </c>
      <c r="C1316" s="9" t="s">
        <v>17</v>
      </c>
      <c r="D1316" s="9">
        <v>10.0</v>
      </c>
      <c r="E1316" s="11"/>
    </row>
    <row r="1317" ht="15.75" customHeight="1">
      <c r="A1317" s="10">
        <v>46318.0</v>
      </c>
      <c r="B1317" s="9">
        <v>373509.0</v>
      </c>
      <c r="C1317" s="9" t="s">
        <v>17</v>
      </c>
      <c r="D1317" s="9">
        <v>15.0</v>
      </c>
      <c r="E1317" s="11"/>
    </row>
    <row r="1318" ht="15.75" customHeight="1">
      <c r="A1318" s="10">
        <v>46318.0</v>
      </c>
      <c r="B1318" s="9">
        <v>462913.0</v>
      </c>
      <c r="C1318" s="9" t="s">
        <v>17</v>
      </c>
      <c r="D1318" s="9">
        <v>15.0</v>
      </c>
      <c r="E1318" s="11"/>
    </row>
    <row r="1319" ht="15.75" customHeight="1">
      <c r="A1319" s="10">
        <v>46318.0</v>
      </c>
      <c r="B1319" s="9">
        <v>494204.0</v>
      </c>
      <c r="C1319" s="9" t="s">
        <v>17</v>
      </c>
      <c r="D1319" s="9">
        <v>15.0</v>
      </c>
      <c r="E1319" s="11"/>
    </row>
    <row r="1320" ht="15.75" customHeight="1">
      <c r="A1320" s="10">
        <v>46318.0</v>
      </c>
      <c r="B1320" s="9">
        <v>278147.0</v>
      </c>
      <c r="C1320" s="9" t="s">
        <v>17</v>
      </c>
      <c r="D1320" s="9">
        <v>8.0</v>
      </c>
      <c r="E1320" s="11"/>
    </row>
    <row r="1321" ht="15.75" customHeight="1">
      <c r="A1321" s="10">
        <v>46318.0</v>
      </c>
      <c r="B1321" s="9">
        <v>316564.0</v>
      </c>
      <c r="C1321" s="9" t="s">
        <v>17</v>
      </c>
      <c r="D1321" s="9">
        <v>7.0</v>
      </c>
      <c r="E1321" s="11"/>
    </row>
    <row r="1322" ht="15.75" customHeight="1">
      <c r="A1322" s="10">
        <v>46318.0</v>
      </c>
      <c r="B1322" s="9">
        <v>461899.0</v>
      </c>
      <c r="C1322" s="9" t="s">
        <v>17</v>
      </c>
      <c r="D1322" s="9">
        <v>13.0</v>
      </c>
      <c r="E1322" s="11"/>
    </row>
    <row r="1323" ht="15.75" customHeight="1">
      <c r="A1323" s="10">
        <v>46318.0</v>
      </c>
      <c r="B1323" s="9">
        <v>92591.0</v>
      </c>
      <c r="C1323" s="9" t="s">
        <v>17</v>
      </c>
      <c r="D1323" s="9">
        <v>14.0</v>
      </c>
      <c r="E1323" s="11"/>
    </row>
    <row r="1324" ht="15.75" customHeight="1">
      <c r="A1324" s="10">
        <v>46318.0</v>
      </c>
      <c r="B1324" s="9">
        <v>107178.0</v>
      </c>
      <c r="C1324" s="9" t="s">
        <v>17</v>
      </c>
      <c r="D1324" s="9">
        <v>14.0</v>
      </c>
      <c r="E1324" s="11"/>
    </row>
    <row r="1325" ht="15.75" customHeight="1">
      <c r="A1325" s="10">
        <v>46318.0</v>
      </c>
      <c r="B1325" s="9">
        <v>243129.0</v>
      </c>
      <c r="C1325" s="9" t="s">
        <v>17</v>
      </c>
      <c r="D1325" s="9">
        <v>15.0</v>
      </c>
      <c r="E1325" s="11"/>
    </row>
    <row r="1326" ht="15.75" customHeight="1">
      <c r="A1326" s="10">
        <v>46318.0</v>
      </c>
      <c r="B1326" s="9">
        <v>322414.0</v>
      </c>
      <c r="C1326" s="9" t="s">
        <v>17</v>
      </c>
      <c r="D1326" s="9">
        <v>15.0</v>
      </c>
      <c r="E1326" s="11"/>
    </row>
    <row r="1327" ht="15.75" customHeight="1">
      <c r="A1327" s="10">
        <v>46318.0</v>
      </c>
      <c r="B1327" s="9">
        <v>240618.0</v>
      </c>
      <c r="C1327" s="9" t="s">
        <v>17</v>
      </c>
      <c r="D1327" s="9">
        <v>5.0</v>
      </c>
      <c r="E1327" s="11"/>
    </row>
    <row r="1328" ht="15.75" customHeight="1">
      <c r="A1328" s="10">
        <v>46317.0</v>
      </c>
      <c r="B1328" s="9">
        <v>242456.0</v>
      </c>
      <c r="C1328" s="9" t="s">
        <v>17</v>
      </c>
      <c r="D1328" s="9">
        <v>5.0</v>
      </c>
      <c r="E1328" s="11"/>
    </row>
    <row r="1329" ht="15.75" customHeight="1">
      <c r="A1329" s="10">
        <v>46317.0</v>
      </c>
      <c r="B1329" s="9">
        <v>176068.0</v>
      </c>
      <c r="C1329" s="9" t="s">
        <v>17</v>
      </c>
      <c r="D1329" s="9">
        <v>14.0</v>
      </c>
      <c r="E1329" s="11"/>
    </row>
    <row r="1330" ht="15.75" customHeight="1">
      <c r="A1330" s="10">
        <v>46317.0</v>
      </c>
      <c r="B1330" s="9">
        <v>127369.0</v>
      </c>
      <c r="C1330" s="9" t="s">
        <v>17</v>
      </c>
      <c r="D1330" s="9">
        <v>13.0</v>
      </c>
      <c r="E1330" s="11"/>
    </row>
    <row r="1331" ht="15.75" customHeight="1">
      <c r="A1331" s="10">
        <v>46317.0</v>
      </c>
      <c r="B1331" s="9">
        <v>464829.0</v>
      </c>
      <c r="C1331" s="9" t="s">
        <v>17</v>
      </c>
      <c r="D1331" s="9">
        <v>11.0</v>
      </c>
      <c r="E1331" s="11"/>
    </row>
    <row r="1332" ht="15.75" customHeight="1">
      <c r="A1332" s="10">
        <v>46317.0</v>
      </c>
      <c r="B1332" s="9">
        <v>260265.0</v>
      </c>
      <c r="C1332" s="9" t="s">
        <v>17</v>
      </c>
      <c r="D1332" s="9">
        <v>14.0</v>
      </c>
      <c r="E1332" s="11"/>
    </row>
    <row r="1333" ht="15.75" customHeight="1">
      <c r="A1333" s="10">
        <v>46317.0</v>
      </c>
      <c r="B1333" s="9">
        <v>455249.0</v>
      </c>
      <c r="C1333" s="9" t="s">
        <v>17</v>
      </c>
      <c r="D1333" s="9">
        <v>14.0</v>
      </c>
      <c r="E1333" s="11"/>
    </row>
    <row r="1334" ht="15.75" customHeight="1">
      <c r="A1334" s="10">
        <v>46317.0</v>
      </c>
      <c r="B1334" s="9">
        <v>180280.0</v>
      </c>
      <c r="C1334" s="9" t="s">
        <v>17</v>
      </c>
      <c r="D1334" s="9">
        <v>12.0</v>
      </c>
      <c r="E1334" s="11"/>
    </row>
    <row r="1335" ht="15.75" customHeight="1">
      <c r="A1335" s="10">
        <v>46317.0</v>
      </c>
      <c r="B1335" s="9">
        <v>59631.0</v>
      </c>
      <c r="C1335" s="9" t="s">
        <v>17</v>
      </c>
      <c r="D1335" s="9">
        <v>14.0</v>
      </c>
      <c r="E1335" s="11"/>
    </row>
    <row r="1336" ht="15.75" hidden="1" customHeight="1">
      <c r="A1336" s="10">
        <v>46317.0</v>
      </c>
      <c r="B1336" s="9">
        <v>184323.0</v>
      </c>
      <c r="C1336" s="9" t="s">
        <v>18</v>
      </c>
      <c r="D1336" s="9">
        <v>14.0</v>
      </c>
      <c r="E1336" s="11"/>
    </row>
    <row r="1337" ht="15.75" customHeight="1">
      <c r="A1337" s="10">
        <v>46317.0</v>
      </c>
      <c r="B1337" s="9">
        <v>457624.0</v>
      </c>
      <c r="C1337" s="9" t="s">
        <v>17</v>
      </c>
      <c r="D1337" s="9">
        <v>12.0</v>
      </c>
      <c r="E1337" s="11"/>
    </row>
    <row r="1338" ht="15.75" customHeight="1">
      <c r="A1338" s="10">
        <v>46317.0</v>
      </c>
      <c r="B1338" s="9">
        <v>284508.0</v>
      </c>
      <c r="C1338" s="9" t="s">
        <v>17</v>
      </c>
      <c r="D1338" s="9">
        <v>13.0</v>
      </c>
      <c r="E1338" s="11"/>
    </row>
    <row r="1339" ht="15.75" customHeight="1">
      <c r="A1339" s="10">
        <v>46316.0</v>
      </c>
      <c r="B1339" s="9">
        <v>120787.0</v>
      </c>
      <c r="C1339" s="9" t="s">
        <v>17</v>
      </c>
      <c r="D1339" s="9">
        <v>14.0</v>
      </c>
      <c r="E1339" s="11"/>
    </row>
    <row r="1340" ht="15.75" customHeight="1">
      <c r="A1340" s="10">
        <v>46316.0</v>
      </c>
      <c r="B1340" s="9">
        <v>169531.0</v>
      </c>
      <c r="C1340" s="9" t="s">
        <v>17</v>
      </c>
      <c r="D1340" s="9">
        <v>15.0</v>
      </c>
      <c r="E1340" s="11"/>
    </row>
    <row r="1341" ht="15.75" customHeight="1">
      <c r="A1341" s="10">
        <v>46316.0</v>
      </c>
      <c r="B1341" s="9">
        <v>161010.0</v>
      </c>
      <c r="C1341" s="9" t="s">
        <v>17</v>
      </c>
      <c r="D1341" s="9">
        <v>9.0</v>
      </c>
      <c r="E1341" s="11"/>
    </row>
    <row r="1342" ht="15.75" customHeight="1">
      <c r="A1342" s="10">
        <v>46316.0</v>
      </c>
      <c r="B1342" s="9">
        <v>81013.0</v>
      </c>
      <c r="C1342" s="9" t="s">
        <v>17</v>
      </c>
      <c r="D1342" s="9">
        <v>14.0</v>
      </c>
      <c r="E1342" s="11"/>
    </row>
    <row r="1343" ht="15.75" customHeight="1">
      <c r="A1343" s="10">
        <v>46316.0</v>
      </c>
      <c r="B1343" s="9">
        <v>189839.0</v>
      </c>
      <c r="C1343" s="9" t="s">
        <v>17</v>
      </c>
      <c r="D1343" s="9">
        <v>8.0</v>
      </c>
      <c r="E1343" s="11"/>
    </row>
    <row r="1344" ht="15.75" customHeight="1">
      <c r="A1344" s="10">
        <v>46316.0</v>
      </c>
      <c r="B1344" s="9">
        <v>267540.0</v>
      </c>
      <c r="C1344" s="9" t="s">
        <v>17</v>
      </c>
      <c r="D1344" s="9">
        <v>13.0</v>
      </c>
      <c r="E1344" s="11"/>
    </row>
    <row r="1345" ht="15.75" customHeight="1">
      <c r="A1345" s="10">
        <v>46316.0</v>
      </c>
      <c r="B1345" s="9">
        <v>206034.0</v>
      </c>
      <c r="C1345" s="9" t="s">
        <v>17</v>
      </c>
      <c r="D1345" s="9">
        <v>13.0</v>
      </c>
      <c r="E1345" s="11"/>
    </row>
    <row r="1346" ht="15.75" customHeight="1">
      <c r="A1346" s="10">
        <v>46316.0</v>
      </c>
      <c r="B1346" s="9">
        <v>333624.0</v>
      </c>
      <c r="C1346" s="9" t="s">
        <v>17</v>
      </c>
      <c r="D1346" s="9">
        <v>14.0</v>
      </c>
      <c r="E1346" s="11"/>
    </row>
    <row r="1347" ht="15.75" customHeight="1">
      <c r="A1347" s="10">
        <v>46316.0</v>
      </c>
      <c r="B1347" s="9">
        <v>432713.0</v>
      </c>
      <c r="C1347" s="9" t="s">
        <v>17</v>
      </c>
      <c r="D1347" s="9">
        <v>13.0</v>
      </c>
      <c r="E1347" s="11"/>
    </row>
    <row r="1348" ht="15.75" customHeight="1">
      <c r="A1348" s="10">
        <v>46316.0</v>
      </c>
      <c r="B1348" s="9">
        <v>220771.0</v>
      </c>
      <c r="C1348" s="9" t="s">
        <v>17</v>
      </c>
      <c r="D1348" s="9">
        <v>12.0</v>
      </c>
      <c r="E1348" s="11"/>
    </row>
    <row r="1349" ht="15.75" customHeight="1">
      <c r="A1349" s="10">
        <v>46316.0</v>
      </c>
      <c r="B1349" s="9">
        <v>406392.0</v>
      </c>
      <c r="C1349" s="9" t="s">
        <v>17</v>
      </c>
      <c r="D1349" s="9">
        <v>15.0</v>
      </c>
      <c r="E1349" s="11"/>
    </row>
    <row r="1350" ht="15.75" customHeight="1">
      <c r="A1350" s="10">
        <v>46316.0</v>
      </c>
      <c r="B1350" s="9">
        <v>147451.0</v>
      </c>
      <c r="C1350" s="9" t="s">
        <v>17</v>
      </c>
      <c r="D1350" s="9">
        <v>15.0</v>
      </c>
      <c r="E1350" s="11"/>
    </row>
    <row r="1351" ht="15.75" customHeight="1">
      <c r="A1351" s="10">
        <v>46316.0</v>
      </c>
      <c r="B1351" s="9">
        <v>78968.0</v>
      </c>
      <c r="C1351" s="9" t="s">
        <v>17</v>
      </c>
      <c r="D1351" s="9">
        <v>14.0</v>
      </c>
      <c r="E1351" s="11"/>
    </row>
    <row r="1352" ht="15.75" customHeight="1">
      <c r="A1352" s="10">
        <v>46316.0</v>
      </c>
      <c r="B1352" s="9">
        <v>32140.0</v>
      </c>
      <c r="C1352" s="9" t="s">
        <v>17</v>
      </c>
      <c r="D1352" s="9">
        <v>13.0</v>
      </c>
      <c r="E1352" s="11"/>
    </row>
    <row r="1353" ht="15.75" customHeight="1">
      <c r="A1353" s="10">
        <v>46316.0</v>
      </c>
      <c r="B1353" s="9">
        <v>110996.0</v>
      </c>
      <c r="C1353" s="9" t="s">
        <v>17</v>
      </c>
      <c r="D1353" s="9">
        <v>14.0</v>
      </c>
      <c r="E1353" s="11"/>
    </row>
    <row r="1354" ht="15.75" customHeight="1">
      <c r="A1354" s="10">
        <v>46316.0</v>
      </c>
      <c r="B1354" s="9">
        <v>63089.0</v>
      </c>
      <c r="C1354" s="9" t="s">
        <v>17</v>
      </c>
      <c r="D1354" s="9">
        <v>12.0</v>
      </c>
      <c r="E1354" s="11"/>
    </row>
    <row r="1355" ht="15.75" customHeight="1">
      <c r="A1355" s="10">
        <v>46316.0</v>
      </c>
      <c r="B1355" s="9">
        <v>274333.0</v>
      </c>
      <c r="C1355" s="9" t="s">
        <v>17</v>
      </c>
      <c r="D1355" s="9">
        <v>14.0</v>
      </c>
      <c r="E1355" s="11"/>
    </row>
    <row r="1356" ht="15.75" customHeight="1">
      <c r="A1356" s="10">
        <v>46316.0</v>
      </c>
      <c r="B1356" s="9">
        <v>423539.0</v>
      </c>
      <c r="C1356" s="9" t="s">
        <v>17</v>
      </c>
      <c r="D1356" s="9">
        <v>13.0</v>
      </c>
      <c r="E1356" s="11"/>
    </row>
    <row r="1357" ht="15.75" customHeight="1">
      <c r="A1357" s="10">
        <v>46316.0</v>
      </c>
      <c r="B1357" s="9">
        <v>62841.0</v>
      </c>
      <c r="C1357" s="9" t="s">
        <v>17</v>
      </c>
      <c r="D1357" s="9">
        <v>14.0</v>
      </c>
      <c r="E1357" s="11"/>
    </row>
    <row r="1358" ht="15.75" customHeight="1">
      <c r="A1358" s="10">
        <v>46316.0</v>
      </c>
      <c r="B1358" s="9">
        <v>416470.0</v>
      </c>
      <c r="C1358" s="9" t="s">
        <v>17</v>
      </c>
      <c r="D1358" s="9">
        <v>13.0</v>
      </c>
      <c r="E1358" s="11"/>
    </row>
    <row r="1359" ht="15.75" customHeight="1">
      <c r="A1359" s="10">
        <v>46316.0</v>
      </c>
      <c r="B1359" s="9">
        <v>68012.0</v>
      </c>
      <c r="C1359" s="9" t="s">
        <v>17</v>
      </c>
      <c r="D1359" s="9">
        <v>15.0</v>
      </c>
      <c r="E1359" s="11"/>
    </row>
    <row r="1360" ht="15.75" customHeight="1">
      <c r="A1360" s="10">
        <v>46316.0</v>
      </c>
      <c r="B1360" s="9">
        <v>187360.0</v>
      </c>
      <c r="C1360" s="9" t="s">
        <v>17</v>
      </c>
      <c r="D1360" s="9">
        <v>13.0</v>
      </c>
      <c r="E1360" s="11"/>
    </row>
    <row r="1361" ht="15.75" customHeight="1">
      <c r="A1361" s="10">
        <v>46316.0</v>
      </c>
      <c r="B1361" s="9">
        <v>308509.0</v>
      </c>
      <c r="C1361" s="9" t="s">
        <v>17</v>
      </c>
      <c r="D1361" s="9">
        <v>14.0</v>
      </c>
      <c r="E1361" s="11"/>
    </row>
    <row r="1362" ht="15.75" customHeight="1">
      <c r="A1362" s="10">
        <v>46315.0</v>
      </c>
      <c r="B1362" s="9">
        <v>321854.0</v>
      </c>
      <c r="C1362" s="9" t="s">
        <v>17</v>
      </c>
      <c r="D1362" s="9">
        <v>11.0</v>
      </c>
      <c r="E1362" s="11"/>
    </row>
    <row r="1363" ht="15.75" customHeight="1">
      <c r="A1363" s="10">
        <v>46315.0</v>
      </c>
      <c r="B1363" s="9">
        <v>288046.0</v>
      </c>
      <c r="C1363" s="9" t="s">
        <v>17</v>
      </c>
      <c r="D1363" s="9">
        <v>11.0</v>
      </c>
      <c r="E1363" s="11"/>
    </row>
    <row r="1364" ht="15.75" customHeight="1">
      <c r="A1364" s="10">
        <v>46315.0</v>
      </c>
      <c r="B1364" s="9">
        <v>41830.0</v>
      </c>
      <c r="C1364" s="9" t="s">
        <v>17</v>
      </c>
      <c r="D1364" s="9">
        <v>15.0</v>
      </c>
      <c r="E1364" s="11"/>
    </row>
    <row r="1365" ht="15.75" customHeight="1">
      <c r="A1365" s="10">
        <v>46315.0</v>
      </c>
      <c r="B1365" s="9">
        <v>419083.0</v>
      </c>
      <c r="C1365" s="9" t="s">
        <v>17</v>
      </c>
      <c r="D1365" s="9">
        <v>15.0</v>
      </c>
      <c r="E1365" s="11"/>
    </row>
    <row r="1366" ht="15.75" customHeight="1">
      <c r="A1366" s="10">
        <v>46315.0</v>
      </c>
      <c r="B1366" s="9">
        <v>243337.0</v>
      </c>
      <c r="C1366" s="9" t="s">
        <v>17</v>
      </c>
      <c r="D1366" s="9">
        <v>15.0</v>
      </c>
      <c r="E1366" s="11"/>
    </row>
    <row r="1367" ht="15.75" customHeight="1">
      <c r="A1367" s="10">
        <v>46315.0</v>
      </c>
      <c r="B1367" s="9">
        <v>122489.0</v>
      </c>
      <c r="C1367" s="9" t="s">
        <v>17</v>
      </c>
      <c r="D1367" s="9">
        <v>14.0</v>
      </c>
      <c r="E1367" s="11"/>
    </row>
    <row r="1368" ht="15.75" customHeight="1">
      <c r="A1368" s="10">
        <v>46315.0</v>
      </c>
      <c r="B1368" s="9">
        <v>432707.0</v>
      </c>
      <c r="C1368" s="9" t="s">
        <v>17</v>
      </c>
      <c r="D1368" s="9">
        <v>8.0</v>
      </c>
      <c r="E1368" s="11"/>
    </row>
    <row r="1369" ht="15.75" customHeight="1">
      <c r="A1369" s="10">
        <v>46315.0</v>
      </c>
      <c r="B1369" s="9">
        <v>38001.0</v>
      </c>
      <c r="C1369" s="9" t="s">
        <v>17</v>
      </c>
      <c r="D1369" s="9">
        <v>5.0</v>
      </c>
      <c r="E1369" s="11"/>
    </row>
    <row r="1370" ht="15.75" customHeight="1">
      <c r="A1370" s="10">
        <v>46315.0</v>
      </c>
      <c r="B1370" s="9">
        <v>168455.0</v>
      </c>
      <c r="C1370" s="9" t="s">
        <v>17</v>
      </c>
      <c r="D1370" s="9">
        <v>7.0</v>
      </c>
      <c r="E1370" s="11"/>
    </row>
    <row r="1371" ht="15.75" customHeight="1">
      <c r="A1371" s="10">
        <v>46315.0</v>
      </c>
      <c r="B1371" s="9">
        <v>471572.0</v>
      </c>
      <c r="C1371" s="9" t="s">
        <v>17</v>
      </c>
      <c r="D1371" s="9">
        <v>7.0</v>
      </c>
      <c r="E1371" s="11"/>
    </row>
    <row r="1372" ht="15.75" customHeight="1">
      <c r="A1372" s="10">
        <v>46315.0</v>
      </c>
      <c r="B1372" s="9">
        <v>221029.0</v>
      </c>
      <c r="C1372" s="9" t="s">
        <v>17</v>
      </c>
      <c r="D1372" s="9">
        <v>13.0</v>
      </c>
      <c r="E1372" s="11"/>
    </row>
    <row r="1373" ht="15.75" customHeight="1">
      <c r="A1373" s="10">
        <v>46315.0</v>
      </c>
      <c r="B1373" s="9">
        <v>443806.0</v>
      </c>
      <c r="C1373" s="9" t="s">
        <v>17</v>
      </c>
      <c r="D1373" s="9">
        <v>6.0</v>
      </c>
      <c r="E1373" s="11"/>
    </row>
    <row r="1374" ht="15.75" customHeight="1">
      <c r="A1374" s="10">
        <v>46315.0</v>
      </c>
      <c r="B1374" s="9">
        <v>186006.0</v>
      </c>
      <c r="C1374" s="9" t="s">
        <v>17</v>
      </c>
      <c r="D1374" s="9">
        <v>12.0</v>
      </c>
      <c r="E1374" s="11"/>
    </row>
    <row r="1375" ht="15.75" customHeight="1">
      <c r="A1375" s="10">
        <v>46315.0</v>
      </c>
      <c r="B1375" s="9">
        <v>436143.0</v>
      </c>
      <c r="C1375" s="9" t="s">
        <v>17</v>
      </c>
      <c r="D1375" s="9">
        <v>13.0</v>
      </c>
      <c r="E1375" s="11"/>
    </row>
    <row r="1376" ht="15.75" customHeight="1">
      <c r="A1376" s="10">
        <v>46315.0</v>
      </c>
      <c r="B1376" s="9">
        <v>169060.0</v>
      </c>
      <c r="C1376" s="9" t="s">
        <v>17</v>
      </c>
      <c r="D1376" s="9">
        <v>15.0</v>
      </c>
      <c r="E1376" s="11"/>
    </row>
    <row r="1377" ht="15.75" customHeight="1">
      <c r="A1377" s="10">
        <v>46315.0</v>
      </c>
      <c r="B1377" s="9">
        <v>336147.0</v>
      </c>
      <c r="C1377" s="9" t="s">
        <v>17</v>
      </c>
      <c r="D1377" s="9">
        <v>5.0</v>
      </c>
      <c r="E1377" s="11"/>
    </row>
    <row r="1378" ht="15.75" customHeight="1">
      <c r="A1378" s="10">
        <v>46315.0</v>
      </c>
      <c r="B1378" s="9">
        <v>329040.0</v>
      </c>
      <c r="C1378" s="9" t="s">
        <v>17</v>
      </c>
      <c r="D1378" s="9">
        <v>15.0</v>
      </c>
      <c r="E1378" s="11"/>
    </row>
    <row r="1379" ht="15.75" customHeight="1">
      <c r="A1379" s="10">
        <v>46315.0</v>
      </c>
      <c r="B1379" s="9">
        <v>380683.0</v>
      </c>
      <c r="C1379" s="9" t="s">
        <v>17</v>
      </c>
      <c r="D1379" s="9">
        <v>10.0</v>
      </c>
      <c r="E1379" s="11"/>
    </row>
    <row r="1380" ht="15.75" customHeight="1">
      <c r="A1380" s="10">
        <v>46315.0</v>
      </c>
      <c r="B1380" s="9">
        <v>364257.0</v>
      </c>
      <c r="C1380" s="9" t="s">
        <v>17</v>
      </c>
      <c r="D1380" s="9">
        <v>14.0</v>
      </c>
      <c r="E1380" s="11"/>
    </row>
    <row r="1381" ht="15.75" customHeight="1">
      <c r="A1381" s="10">
        <v>46315.0</v>
      </c>
      <c r="B1381" s="9">
        <v>131475.0</v>
      </c>
      <c r="C1381" s="9" t="s">
        <v>17</v>
      </c>
      <c r="D1381" s="9">
        <v>15.0</v>
      </c>
      <c r="E1381" s="11"/>
    </row>
    <row r="1382" ht="15.75" customHeight="1">
      <c r="A1382" s="10">
        <v>46315.0</v>
      </c>
      <c r="B1382" s="9">
        <v>93126.0</v>
      </c>
      <c r="C1382" s="9" t="s">
        <v>17</v>
      </c>
      <c r="D1382" s="9">
        <v>14.0</v>
      </c>
      <c r="E1382" s="11"/>
    </row>
    <row r="1383" ht="15.75" customHeight="1">
      <c r="A1383" s="10">
        <v>46315.0</v>
      </c>
      <c r="B1383" s="9">
        <v>34974.0</v>
      </c>
      <c r="C1383" s="9" t="s">
        <v>17</v>
      </c>
      <c r="D1383" s="9">
        <v>14.0</v>
      </c>
      <c r="E1383" s="11"/>
    </row>
    <row r="1384" ht="15.75" customHeight="1">
      <c r="A1384" s="10">
        <v>46314.0</v>
      </c>
      <c r="B1384" s="9">
        <v>264209.0</v>
      </c>
      <c r="C1384" s="9" t="s">
        <v>17</v>
      </c>
      <c r="D1384" s="9">
        <v>15.0</v>
      </c>
      <c r="E1384" s="11"/>
    </row>
    <row r="1385" ht="15.75" customHeight="1">
      <c r="A1385" s="10">
        <v>46314.0</v>
      </c>
      <c r="B1385" s="9">
        <v>290846.0</v>
      </c>
      <c r="C1385" s="9" t="s">
        <v>17</v>
      </c>
      <c r="D1385" s="9">
        <v>13.0</v>
      </c>
      <c r="E1385" s="11"/>
    </row>
    <row r="1386" ht="15.75" customHeight="1">
      <c r="A1386" s="10">
        <v>46314.0</v>
      </c>
      <c r="B1386" s="9">
        <v>379447.0</v>
      </c>
      <c r="C1386" s="9" t="s">
        <v>17</v>
      </c>
      <c r="D1386" s="9">
        <v>14.0</v>
      </c>
      <c r="E1386" s="11"/>
    </row>
    <row r="1387" ht="15.75" customHeight="1">
      <c r="A1387" s="10">
        <v>46314.0</v>
      </c>
      <c r="B1387" s="9">
        <v>97110.0</v>
      </c>
      <c r="C1387" s="9" t="s">
        <v>17</v>
      </c>
      <c r="D1387" s="9">
        <v>12.0</v>
      </c>
      <c r="E1387" s="11"/>
    </row>
    <row r="1388" ht="15.75" customHeight="1">
      <c r="A1388" s="10">
        <v>46314.0</v>
      </c>
      <c r="B1388" s="9">
        <v>203823.0</v>
      </c>
      <c r="C1388" s="9" t="s">
        <v>17</v>
      </c>
      <c r="D1388" s="9">
        <v>12.0</v>
      </c>
      <c r="E1388" s="11"/>
    </row>
    <row r="1389" ht="15.75" customHeight="1">
      <c r="A1389" s="10">
        <v>46314.0</v>
      </c>
      <c r="B1389" s="9">
        <v>65982.0</v>
      </c>
      <c r="C1389" s="9" t="s">
        <v>17</v>
      </c>
      <c r="D1389" s="9">
        <v>15.0</v>
      </c>
      <c r="E1389" s="11"/>
    </row>
    <row r="1390" ht="15.75" customHeight="1">
      <c r="A1390" s="10">
        <v>46314.0</v>
      </c>
      <c r="B1390" s="9">
        <v>472081.0</v>
      </c>
      <c r="C1390" s="9" t="s">
        <v>17</v>
      </c>
      <c r="D1390" s="9">
        <v>14.0</v>
      </c>
      <c r="E1390" s="11"/>
    </row>
    <row r="1391" ht="15.75" hidden="1" customHeight="1">
      <c r="A1391" s="10">
        <v>46314.0</v>
      </c>
      <c r="B1391" s="9">
        <v>411932.0</v>
      </c>
      <c r="C1391" s="9" t="s">
        <v>18</v>
      </c>
      <c r="D1391" s="9">
        <v>9.0</v>
      </c>
      <c r="E1391" s="11"/>
    </row>
    <row r="1392" ht="15.75" customHeight="1">
      <c r="A1392" s="10">
        <v>46314.0</v>
      </c>
      <c r="B1392" s="9">
        <v>239735.0</v>
      </c>
      <c r="C1392" s="9" t="s">
        <v>17</v>
      </c>
      <c r="D1392" s="9">
        <v>13.0</v>
      </c>
      <c r="E1392" s="11"/>
    </row>
    <row r="1393" ht="15.75" customHeight="1">
      <c r="A1393" s="10">
        <v>46314.0</v>
      </c>
      <c r="B1393" s="9">
        <v>41350.0</v>
      </c>
      <c r="C1393" s="9" t="s">
        <v>17</v>
      </c>
      <c r="D1393" s="9">
        <v>9.0</v>
      </c>
      <c r="E1393" s="11"/>
    </row>
    <row r="1394" ht="15.75" customHeight="1">
      <c r="A1394" s="10">
        <v>46314.0</v>
      </c>
      <c r="B1394" s="9">
        <v>218884.0</v>
      </c>
      <c r="C1394" s="9" t="s">
        <v>17</v>
      </c>
      <c r="D1394" s="9">
        <v>15.0</v>
      </c>
      <c r="E1394" s="11"/>
    </row>
    <row r="1395" ht="15.75" customHeight="1">
      <c r="A1395" s="10">
        <v>46314.0</v>
      </c>
      <c r="B1395" s="9">
        <v>233234.0</v>
      </c>
      <c r="C1395" s="9" t="s">
        <v>17</v>
      </c>
      <c r="D1395" s="9">
        <v>5.0</v>
      </c>
      <c r="E1395" s="11"/>
    </row>
    <row r="1396" ht="15.75" customHeight="1">
      <c r="A1396" s="10">
        <v>46314.0</v>
      </c>
      <c r="B1396" s="9">
        <v>35907.0</v>
      </c>
      <c r="C1396" s="9" t="s">
        <v>17</v>
      </c>
      <c r="D1396" s="9">
        <v>13.0</v>
      </c>
      <c r="E1396" s="11"/>
    </row>
    <row r="1397" ht="15.75" customHeight="1">
      <c r="A1397" s="10">
        <v>46314.0</v>
      </c>
      <c r="B1397" s="9">
        <v>159360.0</v>
      </c>
      <c r="C1397" s="9" t="s">
        <v>17</v>
      </c>
      <c r="D1397" s="9">
        <v>10.0</v>
      </c>
      <c r="E1397" s="11"/>
    </row>
    <row r="1398" ht="15.75" hidden="1" customHeight="1">
      <c r="A1398" s="10">
        <v>46314.0</v>
      </c>
      <c r="B1398" s="9">
        <v>125818.0</v>
      </c>
      <c r="C1398" s="9" t="s">
        <v>18</v>
      </c>
      <c r="D1398" s="9">
        <v>14.0</v>
      </c>
      <c r="E1398" s="11"/>
    </row>
    <row r="1399" ht="15.75" customHeight="1">
      <c r="A1399" s="10">
        <v>46314.0</v>
      </c>
      <c r="B1399" s="9">
        <v>275110.0</v>
      </c>
      <c r="C1399" s="9" t="s">
        <v>17</v>
      </c>
      <c r="D1399" s="9">
        <v>15.0</v>
      </c>
      <c r="E1399" s="11"/>
    </row>
    <row r="1400" ht="15.75" customHeight="1">
      <c r="A1400" s="10">
        <v>46314.0</v>
      </c>
      <c r="B1400" s="9">
        <v>68677.0</v>
      </c>
      <c r="C1400" s="9" t="s">
        <v>17</v>
      </c>
      <c r="D1400" s="9">
        <v>13.0</v>
      </c>
      <c r="E1400" s="11"/>
    </row>
    <row r="1401" ht="15.75" customHeight="1">
      <c r="A1401" s="10">
        <v>46314.0</v>
      </c>
      <c r="B1401" s="9">
        <v>313009.0</v>
      </c>
      <c r="C1401" s="9" t="s">
        <v>17</v>
      </c>
      <c r="D1401" s="9">
        <v>14.0</v>
      </c>
      <c r="E1401" s="11"/>
    </row>
    <row r="1402" ht="15.75" customHeight="1">
      <c r="A1402" s="10">
        <v>46314.0</v>
      </c>
      <c r="B1402" s="9">
        <v>355247.0</v>
      </c>
      <c r="C1402" s="9" t="s">
        <v>17</v>
      </c>
      <c r="D1402" s="9">
        <v>11.0</v>
      </c>
      <c r="E1402" s="11"/>
    </row>
    <row r="1403" ht="15.75" customHeight="1">
      <c r="A1403" s="10">
        <v>46313.0</v>
      </c>
      <c r="B1403" s="9">
        <v>347640.0</v>
      </c>
      <c r="C1403" s="9" t="s">
        <v>17</v>
      </c>
      <c r="D1403" s="9">
        <v>15.0</v>
      </c>
      <c r="E1403" s="11"/>
    </row>
    <row r="1404" ht="15.75" customHeight="1">
      <c r="A1404" s="10">
        <v>46313.0</v>
      </c>
      <c r="B1404" s="9">
        <v>39168.0</v>
      </c>
      <c r="C1404" s="9" t="s">
        <v>17</v>
      </c>
      <c r="D1404" s="9">
        <v>7.0</v>
      </c>
      <c r="E1404" s="11"/>
    </row>
    <row r="1405" ht="15.75" customHeight="1">
      <c r="A1405" s="10">
        <v>46313.0</v>
      </c>
      <c r="B1405" s="9">
        <v>155303.0</v>
      </c>
      <c r="C1405" s="9" t="s">
        <v>17</v>
      </c>
      <c r="D1405" s="9">
        <v>15.0</v>
      </c>
      <c r="E1405" s="11"/>
    </row>
    <row r="1406" ht="15.75" customHeight="1">
      <c r="A1406" s="10">
        <v>46313.0</v>
      </c>
      <c r="B1406" s="9">
        <v>319786.0</v>
      </c>
      <c r="C1406" s="9" t="s">
        <v>17</v>
      </c>
      <c r="D1406" s="9">
        <v>15.0</v>
      </c>
      <c r="E1406" s="11"/>
    </row>
    <row r="1407" ht="15.75" customHeight="1">
      <c r="A1407" s="10">
        <v>46313.0</v>
      </c>
      <c r="B1407" s="9">
        <v>444831.0</v>
      </c>
      <c r="C1407" s="9" t="s">
        <v>17</v>
      </c>
      <c r="D1407" s="9">
        <v>5.0</v>
      </c>
      <c r="E1407" s="11"/>
    </row>
    <row r="1408" ht="15.75" customHeight="1">
      <c r="A1408" s="10">
        <v>46313.0</v>
      </c>
      <c r="B1408" s="9">
        <v>215862.0</v>
      </c>
      <c r="C1408" s="9" t="s">
        <v>17</v>
      </c>
      <c r="D1408" s="9">
        <v>15.0</v>
      </c>
      <c r="E1408" s="11"/>
    </row>
    <row r="1409" ht="15.75" customHeight="1">
      <c r="A1409" s="10">
        <v>46313.0</v>
      </c>
      <c r="B1409" s="9">
        <v>157608.0</v>
      </c>
      <c r="C1409" s="9" t="s">
        <v>17</v>
      </c>
      <c r="D1409" s="9">
        <v>13.0</v>
      </c>
      <c r="E1409" s="11"/>
    </row>
    <row r="1410" ht="15.75" customHeight="1">
      <c r="A1410" s="10">
        <v>46313.0</v>
      </c>
      <c r="B1410" s="9">
        <v>54605.0</v>
      </c>
      <c r="C1410" s="9" t="s">
        <v>17</v>
      </c>
      <c r="D1410" s="9">
        <v>15.0</v>
      </c>
      <c r="E1410" s="11"/>
    </row>
    <row r="1411" ht="15.75" customHeight="1">
      <c r="A1411" s="10">
        <v>46313.0</v>
      </c>
      <c r="B1411" s="9">
        <v>168167.0</v>
      </c>
      <c r="C1411" s="9" t="s">
        <v>17</v>
      </c>
      <c r="D1411" s="9">
        <v>12.0</v>
      </c>
      <c r="E1411" s="11"/>
    </row>
    <row r="1412" ht="15.75" customHeight="1">
      <c r="A1412" s="10">
        <v>46313.0</v>
      </c>
      <c r="B1412" s="9">
        <v>210417.0</v>
      </c>
      <c r="C1412" s="9" t="s">
        <v>17</v>
      </c>
      <c r="D1412" s="9">
        <v>5.0</v>
      </c>
      <c r="E1412" s="11"/>
    </row>
    <row r="1413" ht="15.75" customHeight="1">
      <c r="A1413" s="10">
        <v>46313.0</v>
      </c>
      <c r="B1413" s="9">
        <v>199701.0</v>
      </c>
      <c r="C1413" s="9" t="s">
        <v>17</v>
      </c>
      <c r="D1413" s="9">
        <v>15.0</v>
      </c>
      <c r="E1413" s="11"/>
    </row>
    <row r="1414" ht="15.75" customHeight="1">
      <c r="A1414" s="10">
        <v>46313.0</v>
      </c>
      <c r="B1414" s="9">
        <v>382738.0</v>
      </c>
      <c r="C1414" s="9" t="s">
        <v>17</v>
      </c>
      <c r="D1414" s="9">
        <v>15.0</v>
      </c>
      <c r="E1414" s="11"/>
    </row>
    <row r="1415" ht="15.75" customHeight="1">
      <c r="A1415" s="10">
        <v>46313.0</v>
      </c>
      <c r="B1415" s="9">
        <v>327429.0</v>
      </c>
      <c r="C1415" s="9" t="s">
        <v>17</v>
      </c>
      <c r="D1415" s="9">
        <v>14.0</v>
      </c>
      <c r="E1415" s="11"/>
    </row>
    <row r="1416" ht="15.75" customHeight="1">
      <c r="A1416" s="10">
        <v>46313.0</v>
      </c>
      <c r="B1416" s="9">
        <v>45342.0</v>
      </c>
      <c r="C1416" s="9" t="s">
        <v>17</v>
      </c>
      <c r="D1416" s="9">
        <v>15.0</v>
      </c>
      <c r="E1416" s="11"/>
    </row>
    <row r="1417" ht="15.75" customHeight="1">
      <c r="A1417" s="10">
        <v>46313.0</v>
      </c>
      <c r="B1417" s="9">
        <v>82785.0</v>
      </c>
      <c r="C1417" s="9" t="s">
        <v>17</v>
      </c>
      <c r="D1417" s="9">
        <v>9.0</v>
      </c>
      <c r="E1417" s="11"/>
    </row>
    <row r="1418" ht="15.75" customHeight="1">
      <c r="A1418" s="10">
        <v>46312.0</v>
      </c>
      <c r="B1418" s="9">
        <v>369913.0</v>
      </c>
      <c r="C1418" s="9" t="s">
        <v>17</v>
      </c>
      <c r="D1418" s="9">
        <v>15.0</v>
      </c>
      <c r="E1418" s="11"/>
    </row>
    <row r="1419" ht="15.75" customHeight="1">
      <c r="A1419" s="10">
        <v>46312.0</v>
      </c>
      <c r="B1419" s="9">
        <v>301539.0</v>
      </c>
      <c r="C1419" s="9" t="s">
        <v>17</v>
      </c>
      <c r="D1419" s="9">
        <v>15.0</v>
      </c>
      <c r="E1419" s="11"/>
    </row>
    <row r="1420" ht="15.75" customHeight="1">
      <c r="A1420" s="10">
        <v>46312.0</v>
      </c>
      <c r="B1420" s="9">
        <v>123034.0</v>
      </c>
      <c r="C1420" s="9" t="s">
        <v>17</v>
      </c>
      <c r="D1420" s="9">
        <v>14.0</v>
      </c>
      <c r="E1420" s="11"/>
    </row>
    <row r="1421" ht="15.75" customHeight="1">
      <c r="A1421" s="10">
        <v>46312.0</v>
      </c>
      <c r="B1421" s="9">
        <v>392925.0</v>
      </c>
      <c r="C1421" s="9" t="s">
        <v>17</v>
      </c>
      <c r="D1421" s="9">
        <v>12.0</v>
      </c>
      <c r="E1421" s="11"/>
    </row>
    <row r="1422" ht="15.75" customHeight="1">
      <c r="A1422" s="10">
        <v>46312.0</v>
      </c>
      <c r="B1422" s="9">
        <v>147720.0</v>
      </c>
      <c r="C1422" s="9" t="s">
        <v>17</v>
      </c>
      <c r="D1422" s="9">
        <v>15.0</v>
      </c>
      <c r="E1422" s="11"/>
    </row>
    <row r="1423" ht="15.75" customHeight="1">
      <c r="A1423" s="10">
        <v>46312.0</v>
      </c>
      <c r="B1423" s="9">
        <v>346122.0</v>
      </c>
      <c r="C1423" s="9" t="s">
        <v>17</v>
      </c>
      <c r="D1423" s="9">
        <v>12.0</v>
      </c>
      <c r="E1423" s="11"/>
    </row>
    <row r="1424" ht="15.75" customHeight="1">
      <c r="A1424" s="10">
        <v>46312.0</v>
      </c>
      <c r="B1424" s="9">
        <v>231836.0</v>
      </c>
      <c r="C1424" s="9" t="s">
        <v>17</v>
      </c>
      <c r="D1424" s="9">
        <v>13.0</v>
      </c>
      <c r="E1424" s="11"/>
    </row>
    <row r="1425" ht="15.75" customHeight="1">
      <c r="A1425" s="10">
        <v>46312.0</v>
      </c>
      <c r="B1425" s="9">
        <v>236496.0</v>
      </c>
      <c r="C1425" s="9" t="s">
        <v>17</v>
      </c>
      <c r="D1425" s="9">
        <v>15.0</v>
      </c>
      <c r="E1425" s="11"/>
    </row>
    <row r="1426" ht="15.75" customHeight="1">
      <c r="A1426" s="10">
        <v>46312.0</v>
      </c>
      <c r="B1426" s="9">
        <v>76464.0</v>
      </c>
      <c r="C1426" s="9" t="s">
        <v>17</v>
      </c>
      <c r="D1426" s="9">
        <v>9.0</v>
      </c>
      <c r="E1426" s="11"/>
    </row>
    <row r="1427" ht="15.75" customHeight="1">
      <c r="A1427" s="10">
        <v>46312.0</v>
      </c>
      <c r="B1427" s="9">
        <v>211172.0</v>
      </c>
      <c r="C1427" s="9" t="s">
        <v>17</v>
      </c>
      <c r="D1427" s="9">
        <v>13.0</v>
      </c>
      <c r="E1427" s="11"/>
    </row>
    <row r="1428" ht="15.75" customHeight="1">
      <c r="A1428" s="10">
        <v>46312.0</v>
      </c>
      <c r="B1428" s="9">
        <v>286296.0</v>
      </c>
      <c r="C1428" s="9" t="s">
        <v>17</v>
      </c>
      <c r="D1428" s="9">
        <v>12.0</v>
      </c>
      <c r="E1428" s="11"/>
    </row>
    <row r="1429" ht="15.75" customHeight="1">
      <c r="A1429" s="10">
        <v>46312.0</v>
      </c>
      <c r="B1429" s="9">
        <v>321087.0</v>
      </c>
      <c r="C1429" s="9" t="s">
        <v>17</v>
      </c>
      <c r="D1429" s="9">
        <v>15.0</v>
      </c>
      <c r="E1429" s="11"/>
    </row>
    <row r="1430" ht="15.75" customHeight="1">
      <c r="A1430" s="10">
        <v>46312.0</v>
      </c>
      <c r="B1430" s="9">
        <v>262017.0</v>
      </c>
      <c r="C1430" s="9" t="s">
        <v>17</v>
      </c>
      <c r="D1430" s="9">
        <v>12.0</v>
      </c>
      <c r="E1430" s="11"/>
    </row>
    <row r="1431" ht="15.75" customHeight="1">
      <c r="A1431" s="10">
        <v>46312.0</v>
      </c>
      <c r="B1431" s="9">
        <v>331790.0</v>
      </c>
      <c r="C1431" s="9" t="s">
        <v>17</v>
      </c>
      <c r="D1431" s="9">
        <v>8.0</v>
      </c>
      <c r="E1431" s="11"/>
    </row>
    <row r="1432" ht="15.75" hidden="1" customHeight="1">
      <c r="A1432" s="10">
        <v>46311.0</v>
      </c>
      <c r="B1432" s="9">
        <v>235596.0</v>
      </c>
      <c r="C1432" s="9" t="s">
        <v>18</v>
      </c>
      <c r="D1432" s="9">
        <v>11.0</v>
      </c>
      <c r="E1432" s="11"/>
    </row>
    <row r="1433" ht="15.75" customHeight="1">
      <c r="A1433" s="10">
        <v>46311.0</v>
      </c>
      <c r="B1433" s="9">
        <v>94999.0</v>
      </c>
      <c r="C1433" s="9" t="s">
        <v>17</v>
      </c>
      <c r="D1433" s="9">
        <v>12.0</v>
      </c>
      <c r="E1433" s="11"/>
    </row>
    <row r="1434" ht="15.75" customHeight="1">
      <c r="A1434" s="10">
        <v>46311.0</v>
      </c>
      <c r="B1434" s="9">
        <v>104145.0</v>
      </c>
      <c r="C1434" s="9" t="s">
        <v>17</v>
      </c>
      <c r="D1434" s="9">
        <v>15.0</v>
      </c>
      <c r="E1434" s="11"/>
    </row>
    <row r="1435" ht="15.75" customHeight="1">
      <c r="A1435" s="10">
        <v>46311.0</v>
      </c>
      <c r="B1435" s="9">
        <v>187274.0</v>
      </c>
      <c r="C1435" s="9" t="s">
        <v>17</v>
      </c>
      <c r="D1435" s="9">
        <v>12.0</v>
      </c>
      <c r="E1435" s="11"/>
    </row>
    <row r="1436" ht="15.75" customHeight="1">
      <c r="A1436" s="10">
        <v>46311.0</v>
      </c>
      <c r="B1436" s="9">
        <v>146255.0</v>
      </c>
      <c r="C1436" s="9" t="s">
        <v>17</v>
      </c>
      <c r="D1436" s="9">
        <v>14.0</v>
      </c>
      <c r="E1436" s="11"/>
    </row>
    <row r="1437" ht="15.75" customHeight="1">
      <c r="A1437" s="10">
        <v>46311.0</v>
      </c>
      <c r="B1437" s="9">
        <v>176007.0</v>
      </c>
      <c r="C1437" s="9" t="s">
        <v>17</v>
      </c>
      <c r="D1437" s="9">
        <v>8.0</v>
      </c>
      <c r="E1437" s="11"/>
    </row>
    <row r="1438" ht="15.75" customHeight="1">
      <c r="A1438" s="10">
        <v>46311.0</v>
      </c>
      <c r="B1438" s="9">
        <v>337341.0</v>
      </c>
      <c r="C1438" s="9" t="s">
        <v>17</v>
      </c>
      <c r="D1438" s="9">
        <v>14.0</v>
      </c>
      <c r="E1438" s="11"/>
    </row>
    <row r="1439" ht="15.75" customHeight="1">
      <c r="A1439" s="10">
        <v>46311.0</v>
      </c>
      <c r="B1439" s="9">
        <v>169043.0</v>
      </c>
      <c r="C1439" s="9" t="s">
        <v>17</v>
      </c>
      <c r="D1439" s="9">
        <v>14.0</v>
      </c>
      <c r="E1439" s="11"/>
    </row>
    <row r="1440" ht="15.75" customHeight="1">
      <c r="A1440" s="10">
        <v>46311.0</v>
      </c>
      <c r="B1440" s="9">
        <v>152609.0</v>
      </c>
      <c r="C1440" s="9" t="s">
        <v>17</v>
      </c>
      <c r="D1440" s="9">
        <v>12.0</v>
      </c>
      <c r="E1440" s="11"/>
    </row>
    <row r="1441" ht="15.75" customHeight="1">
      <c r="A1441" s="10">
        <v>46311.0</v>
      </c>
      <c r="B1441" s="9">
        <v>345353.0</v>
      </c>
      <c r="C1441" s="9" t="s">
        <v>17</v>
      </c>
      <c r="D1441" s="9">
        <v>15.0</v>
      </c>
      <c r="E1441" s="11"/>
    </row>
    <row r="1442" ht="15.75" customHeight="1">
      <c r="A1442" s="10">
        <v>46311.0</v>
      </c>
      <c r="B1442" s="9">
        <v>329017.0</v>
      </c>
      <c r="C1442" s="9" t="s">
        <v>17</v>
      </c>
      <c r="D1442" s="9">
        <v>15.0</v>
      </c>
      <c r="E1442" s="11"/>
    </row>
    <row r="1443" ht="15.75" customHeight="1">
      <c r="A1443" s="10">
        <v>46311.0</v>
      </c>
      <c r="B1443" s="9">
        <v>435833.0</v>
      </c>
      <c r="C1443" s="9" t="s">
        <v>17</v>
      </c>
      <c r="D1443" s="9">
        <v>15.0</v>
      </c>
      <c r="E1443" s="11"/>
    </row>
    <row r="1444" ht="15.75" customHeight="1">
      <c r="A1444" s="10">
        <v>46311.0</v>
      </c>
      <c r="B1444" s="9">
        <v>141370.0</v>
      </c>
      <c r="C1444" s="9" t="s">
        <v>17</v>
      </c>
      <c r="D1444" s="9">
        <v>12.0</v>
      </c>
      <c r="E1444" s="11"/>
    </row>
    <row r="1445" ht="15.75" customHeight="1">
      <c r="A1445" s="10">
        <v>46311.0</v>
      </c>
      <c r="B1445" s="9">
        <v>296099.0</v>
      </c>
      <c r="C1445" s="9" t="s">
        <v>17</v>
      </c>
      <c r="D1445" s="9">
        <v>14.0</v>
      </c>
      <c r="E1445" s="11"/>
    </row>
    <row r="1446" ht="15.75" hidden="1" customHeight="1">
      <c r="A1446" s="10">
        <v>46311.0</v>
      </c>
      <c r="B1446" s="9">
        <v>424067.0</v>
      </c>
      <c r="C1446" s="9" t="s">
        <v>18</v>
      </c>
      <c r="D1446" s="9">
        <v>14.0</v>
      </c>
      <c r="E1446" s="11"/>
    </row>
    <row r="1447" ht="15.75" customHeight="1">
      <c r="A1447" s="10">
        <v>46311.0</v>
      </c>
      <c r="B1447" s="9">
        <v>295400.0</v>
      </c>
      <c r="C1447" s="9" t="s">
        <v>17</v>
      </c>
      <c r="D1447" s="9">
        <v>14.0</v>
      </c>
      <c r="E1447" s="11"/>
    </row>
    <row r="1448" ht="15.75" customHeight="1">
      <c r="A1448" s="10">
        <v>46311.0</v>
      </c>
      <c r="B1448" s="9">
        <v>204556.0</v>
      </c>
      <c r="C1448" s="9" t="s">
        <v>17</v>
      </c>
      <c r="D1448" s="9">
        <v>13.0</v>
      </c>
      <c r="E1448" s="11"/>
    </row>
    <row r="1449" ht="15.75" customHeight="1">
      <c r="A1449" s="10">
        <v>46311.0</v>
      </c>
      <c r="B1449" s="9">
        <v>425883.0</v>
      </c>
      <c r="C1449" s="9" t="s">
        <v>17</v>
      </c>
      <c r="D1449" s="9">
        <v>13.0</v>
      </c>
      <c r="E1449" s="11"/>
    </row>
    <row r="1450" ht="15.75" customHeight="1">
      <c r="A1450" s="10">
        <v>46311.0</v>
      </c>
      <c r="B1450" s="9">
        <v>149271.0</v>
      </c>
      <c r="C1450" s="9" t="s">
        <v>17</v>
      </c>
      <c r="D1450" s="9">
        <v>13.0</v>
      </c>
      <c r="E1450" s="11"/>
    </row>
    <row r="1451" ht="15.75" customHeight="1">
      <c r="A1451" s="10">
        <v>46311.0</v>
      </c>
      <c r="B1451" s="9">
        <v>335584.0</v>
      </c>
      <c r="C1451" s="9" t="s">
        <v>17</v>
      </c>
      <c r="D1451" s="9">
        <v>13.0</v>
      </c>
      <c r="E1451" s="11"/>
    </row>
    <row r="1452" ht="15.75" hidden="1" customHeight="1">
      <c r="A1452" s="10">
        <v>46310.0</v>
      </c>
      <c r="B1452" s="9">
        <v>158519.0</v>
      </c>
      <c r="C1452" s="9" t="s">
        <v>18</v>
      </c>
      <c r="D1452" s="9">
        <v>15.0</v>
      </c>
      <c r="E1452" s="11"/>
    </row>
    <row r="1453" ht="15.75" customHeight="1">
      <c r="A1453" s="10">
        <v>46310.0</v>
      </c>
      <c r="B1453" s="9">
        <v>492918.0</v>
      </c>
      <c r="C1453" s="9" t="s">
        <v>17</v>
      </c>
      <c r="D1453" s="9">
        <v>15.0</v>
      </c>
      <c r="E1453" s="11"/>
    </row>
    <row r="1454" ht="15.75" customHeight="1">
      <c r="A1454" s="10">
        <v>46310.0</v>
      </c>
      <c r="B1454" s="9">
        <v>145791.0</v>
      </c>
      <c r="C1454" s="9" t="s">
        <v>17</v>
      </c>
      <c r="D1454" s="9">
        <v>15.0</v>
      </c>
      <c r="E1454" s="11"/>
    </row>
    <row r="1455" ht="15.75" customHeight="1">
      <c r="A1455" s="10">
        <v>46310.0</v>
      </c>
      <c r="B1455" s="9">
        <v>263956.0</v>
      </c>
      <c r="C1455" s="9" t="s">
        <v>17</v>
      </c>
      <c r="D1455" s="9">
        <v>13.0</v>
      </c>
      <c r="E1455" s="11"/>
    </row>
    <row r="1456" ht="15.75" customHeight="1">
      <c r="A1456" s="10">
        <v>46310.0</v>
      </c>
      <c r="B1456" s="9">
        <v>75427.0</v>
      </c>
      <c r="C1456" s="9" t="s">
        <v>17</v>
      </c>
      <c r="D1456" s="9">
        <v>10.0</v>
      </c>
      <c r="E1456" s="11"/>
    </row>
    <row r="1457" ht="15.75" hidden="1" customHeight="1">
      <c r="A1457" s="10">
        <v>46310.0</v>
      </c>
      <c r="B1457" s="9">
        <v>10609.0</v>
      </c>
      <c r="C1457" s="9" t="s">
        <v>18</v>
      </c>
      <c r="D1457" s="9">
        <v>13.0</v>
      </c>
      <c r="E1457" s="11"/>
    </row>
    <row r="1458" ht="15.75" customHeight="1">
      <c r="A1458" s="10">
        <v>46310.0</v>
      </c>
      <c r="B1458" s="9">
        <v>183090.0</v>
      </c>
      <c r="C1458" s="9" t="s">
        <v>17</v>
      </c>
      <c r="D1458" s="9">
        <v>15.0</v>
      </c>
      <c r="E1458" s="11"/>
    </row>
    <row r="1459" ht="15.75" customHeight="1">
      <c r="A1459" s="10">
        <v>46310.0</v>
      </c>
      <c r="B1459" s="9">
        <v>54580.0</v>
      </c>
      <c r="C1459" s="9" t="s">
        <v>17</v>
      </c>
      <c r="D1459" s="9">
        <v>14.0</v>
      </c>
      <c r="E1459" s="11"/>
    </row>
    <row r="1460" ht="15.75" customHeight="1">
      <c r="A1460" s="10">
        <v>46310.0</v>
      </c>
      <c r="B1460" s="9">
        <v>87578.0</v>
      </c>
      <c r="C1460" s="9" t="s">
        <v>17</v>
      </c>
      <c r="D1460" s="9">
        <v>8.0</v>
      </c>
      <c r="E1460" s="11"/>
    </row>
    <row r="1461" ht="15.75" customHeight="1">
      <c r="A1461" s="10">
        <v>46310.0</v>
      </c>
      <c r="B1461" s="9">
        <v>160588.0</v>
      </c>
      <c r="C1461" s="9" t="s">
        <v>17</v>
      </c>
      <c r="D1461" s="9">
        <v>6.0</v>
      </c>
      <c r="E1461" s="11"/>
    </row>
    <row r="1462" ht="15.75" customHeight="1">
      <c r="A1462" s="10">
        <v>46310.0</v>
      </c>
      <c r="B1462" s="9">
        <v>243010.0</v>
      </c>
      <c r="C1462" s="9" t="s">
        <v>17</v>
      </c>
      <c r="D1462" s="9">
        <v>6.0</v>
      </c>
      <c r="E1462" s="11"/>
    </row>
    <row r="1463" ht="15.75" customHeight="1">
      <c r="A1463" s="10">
        <v>46310.0</v>
      </c>
      <c r="B1463" s="9">
        <v>72371.0</v>
      </c>
      <c r="C1463" s="9" t="s">
        <v>17</v>
      </c>
      <c r="D1463" s="9">
        <v>14.0</v>
      </c>
      <c r="E1463" s="11"/>
    </row>
    <row r="1464" ht="15.75" customHeight="1">
      <c r="A1464" s="10">
        <v>46310.0</v>
      </c>
      <c r="B1464" s="9">
        <v>424228.0</v>
      </c>
      <c r="C1464" s="9" t="s">
        <v>17</v>
      </c>
      <c r="D1464" s="9">
        <v>14.0</v>
      </c>
      <c r="E1464" s="11"/>
    </row>
    <row r="1465" ht="15.75" customHeight="1">
      <c r="A1465" s="10">
        <v>46310.0</v>
      </c>
      <c r="B1465" s="9">
        <v>106110.0</v>
      </c>
      <c r="C1465" s="9" t="s">
        <v>17</v>
      </c>
      <c r="D1465" s="9">
        <v>15.0</v>
      </c>
      <c r="E1465" s="11"/>
    </row>
    <row r="1466" ht="15.75" customHeight="1">
      <c r="A1466" s="10">
        <v>46310.0</v>
      </c>
      <c r="B1466" s="9">
        <v>98464.0</v>
      </c>
      <c r="C1466" s="9" t="s">
        <v>17</v>
      </c>
      <c r="D1466" s="9">
        <v>15.0</v>
      </c>
      <c r="E1466" s="11"/>
    </row>
    <row r="1467" ht="15.75" customHeight="1">
      <c r="A1467" s="10">
        <v>46310.0</v>
      </c>
      <c r="B1467" s="9">
        <v>470451.0</v>
      </c>
      <c r="C1467" s="9" t="s">
        <v>17</v>
      </c>
      <c r="D1467" s="9">
        <v>15.0</v>
      </c>
      <c r="E1467" s="11"/>
    </row>
    <row r="1468" ht="15.75" customHeight="1">
      <c r="A1468" s="10">
        <v>46309.0</v>
      </c>
      <c r="B1468" s="9">
        <v>455222.0</v>
      </c>
      <c r="C1468" s="9" t="s">
        <v>17</v>
      </c>
      <c r="D1468" s="9">
        <v>14.0</v>
      </c>
      <c r="E1468" s="11"/>
    </row>
    <row r="1469" ht="15.75" customHeight="1">
      <c r="A1469" s="10">
        <v>46309.0</v>
      </c>
      <c r="B1469" s="9">
        <v>287839.0</v>
      </c>
      <c r="C1469" s="9" t="s">
        <v>17</v>
      </c>
      <c r="D1469" s="9">
        <v>14.0</v>
      </c>
      <c r="E1469" s="11"/>
    </row>
    <row r="1470" ht="15.75" customHeight="1">
      <c r="A1470" s="10">
        <v>46309.0</v>
      </c>
      <c r="B1470" s="9">
        <v>127202.0</v>
      </c>
      <c r="C1470" s="9" t="s">
        <v>17</v>
      </c>
      <c r="D1470" s="9">
        <v>11.0</v>
      </c>
      <c r="E1470" s="11"/>
    </row>
    <row r="1471" ht="15.75" customHeight="1">
      <c r="A1471" s="10">
        <v>46309.0</v>
      </c>
      <c r="B1471" s="9">
        <v>263545.0</v>
      </c>
      <c r="C1471" s="9" t="s">
        <v>17</v>
      </c>
      <c r="D1471" s="9">
        <v>15.0</v>
      </c>
      <c r="E1471" s="11"/>
    </row>
    <row r="1472" ht="15.75" customHeight="1">
      <c r="A1472" s="10">
        <v>46309.0</v>
      </c>
      <c r="B1472" s="9">
        <v>205669.0</v>
      </c>
      <c r="C1472" s="9" t="s">
        <v>17</v>
      </c>
      <c r="D1472" s="9">
        <v>13.0</v>
      </c>
      <c r="E1472" s="11"/>
    </row>
    <row r="1473" ht="15.75" customHeight="1">
      <c r="A1473" s="10">
        <v>46309.0</v>
      </c>
      <c r="B1473" s="9">
        <v>41785.0</v>
      </c>
      <c r="C1473" s="9" t="s">
        <v>17</v>
      </c>
      <c r="D1473" s="9">
        <v>13.0</v>
      </c>
      <c r="E1473" s="11"/>
    </row>
    <row r="1474" ht="15.75" customHeight="1">
      <c r="A1474" s="10">
        <v>46309.0</v>
      </c>
      <c r="B1474" s="9">
        <v>447487.0</v>
      </c>
      <c r="C1474" s="9" t="s">
        <v>17</v>
      </c>
      <c r="D1474" s="9">
        <v>13.0</v>
      </c>
      <c r="E1474" s="11"/>
    </row>
    <row r="1475" ht="15.75" customHeight="1">
      <c r="A1475" s="10">
        <v>46309.0</v>
      </c>
      <c r="B1475" s="9">
        <v>400941.0</v>
      </c>
      <c r="C1475" s="9" t="s">
        <v>17</v>
      </c>
      <c r="D1475" s="9">
        <v>5.0</v>
      </c>
      <c r="E1475" s="11"/>
    </row>
    <row r="1476" ht="15.75" customHeight="1">
      <c r="A1476" s="10">
        <v>46309.0</v>
      </c>
      <c r="B1476" s="9">
        <v>261116.0</v>
      </c>
      <c r="C1476" s="9" t="s">
        <v>17</v>
      </c>
      <c r="D1476" s="9">
        <v>5.0</v>
      </c>
      <c r="E1476" s="11"/>
    </row>
    <row r="1477" ht="15.75" customHeight="1">
      <c r="A1477" s="10">
        <v>46309.0</v>
      </c>
      <c r="B1477" s="9">
        <v>284873.0</v>
      </c>
      <c r="C1477" s="9" t="s">
        <v>17</v>
      </c>
      <c r="D1477" s="9">
        <v>5.0</v>
      </c>
      <c r="E1477" s="11"/>
    </row>
    <row r="1478" ht="15.75" customHeight="1">
      <c r="A1478" s="10">
        <v>46309.0</v>
      </c>
      <c r="B1478" s="9">
        <v>359107.0</v>
      </c>
      <c r="C1478" s="9" t="s">
        <v>17</v>
      </c>
      <c r="D1478" s="9">
        <v>15.0</v>
      </c>
      <c r="E1478" s="11"/>
    </row>
    <row r="1479" ht="15.75" customHeight="1">
      <c r="A1479" s="10">
        <v>46309.0</v>
      </c>
      <c r="B1479" s="9">
        <v>355817.0</v>
      </c>
      <c r="C1479" s="9" t="s">
        <v>17</v>
      </c>
      <c r="D1479" s="9">
        <v>13.0</v>
      </c>
      <c r="E1479" s="11"/>
    </row>
    <row r="1480" ht="15.75" customHeight="1">
      <c r="A1480" s="10">
        <v>46309.0</v>
      </c>
      <c r="B1480" s="9">
        <v>213272.0</v>
      </c>
      <c r="C1480" s="9" t="s">
        <v>17</v>
      </c>
      <c r="D1480" s="9">
        <v>12.0</v>
      </c>
      <c r="E1480" s="11"/>
    </row>
    <row r="1481" ht="15.75" customHeight="1">
      <c r="A1481" s="10">
        <v>46309.0</v>
      </c>
      <c r="B1481" s="9">
        <v>477009.0</v>
      </c>
      <c r="C1481" s="9" t="s">
        <v>17</v>
      </c>
      <c r="D1481" s="9">
        <v>12.0</v>
      </c>
      <c r="E1481" s="11"/>
    </row>
    <row r="1482" ht="15.75" customHeight="1">
      <c r="A1482" s="10">
        <v>46309.0</v>
      </c>
      <c r="B1482" s="9">
        <v>330186.0</v>
      </c>
      <c r="C1482" s="9" t="s">
        <v>17</v>
      </c>
      <c r="D1482" s="9">
        <v>7.0</v>
      </c>
      <c r="E1482" s="11"/>
    </row>
    <row r="1483" ht="15.75" customHeight="1">
      <c r="A1483" s="10">
        <v>46309.0</v>
      </c>
      <c r="B1483" s="9">
        <v>73868.0</v>
      </c>
      <c r="C1483" s="9" t="s">
        <v>17</v>
      </c>
      <c r="D1483" s="9">
        <v>10.0</v>
      </c>
      <c r="E1483" s="11"/>
    </row>
    <row r="1484" ht="15.75" customHeight="1">
      <c r="A1484" s="10">
        <v>46309.0</v>
      </c>
      <c r="B1484" s="9">
        <v>42158.0</v>
      </c>
      <c r="C1484" s="9" t="s">
        <v>17</v>
      </c>
      <c r="D1484" s="9">
        <v>5.0</v>
      </c>
      <c r="E1484" s="11"/>
    </row>
    <row r="1485" ht="15.75" customHeight="1">
      <c r="A1485" s="10">
        <v>46309.0</v>
      </c>
      <c r="B1485" s="9">
        <v>299799.0</v>
      </c>
      <c r="C1485" s="9" t="s">
        <v>17</v>
      </c>
      <c r="D1485" s="9">
        <v>15.0</v>
      </c>
      <c r="E1485" s="11"/>
    </row>
    <row r="1486" ht="15.75" customHeight="1">
      <c r="A1486" s="10">
        <v>46309.0</v>
      </c>
      <c r="B1486" s="9">
        <v>467478.0</v>
      </c>
      <c r="C1486" s="9" t="s">
        <v>17</v>
      </c>
      <c r="D1486" s="9">
        <v>5.0</v>
      </c>
      <c r="E1486" s="11"/>
    </row>
    <row r="1487" ht="15.75" customHeight="1">
      <c r="A1487" s="10">
        <v>46309.0</v>
      </c>
      <c r="B1487" s="9">
        <v>183058.0</v>
      </c>
      <c r="C1487" s="9" t="s">
        <v>17</v>
      </c>
      <c r="D1487" s="9">
        <v>15.0</v>
      </c>
      <c r="E1487" s="11"/>
    </row>
    <row r="1488" ht="15.75" customHeight="1">
      <c r="A1488" s="10">
        <v>46309.0</v>
      </c>
      <c r="B1488" s="9">
        <v>351791.0</v>
      </c>
      <c r="C1488" s="9" t="s">
        <v>17</v>
      </c>
      <c r="D1488" s="9">
        <v>14.0</v>
      </c>
      <c r="E1488" s="11"/>
    </row>
    <row r="1489" ht="15.75" customHeight="1">
      <c r="A1489" s="10">
        <v>46308.0</v>
      </c>
      <c r="B1489" s="9">
        <v>131149.0</v>
      </c>
      <c r="C1489" s="9" t="s">
        <v>17</v>
      </c>
      <c r="D1489" s="9">
        <v>14.0</v>
      </c>
      <c r="E1489" s="11"/>
    </row>
    <row r="1490" ht="15.75" customHeight="1">
      <c r="A1490" s="10">
        <v>46308.0</v>
      </c>
      <c r="B1490" s="9">
        <v>475416.0</v>
      </c>
      <c r="C1490" s="9" t="s">
        <v>17</v>
      </c>
      <c r="D1490" s="9">
        <v>5.0</v>
      </c>
      <c r="E1490" s="11"/>
    </row>
    <row r="1491" ht="15.75" customHeight="1">
      <c r="A1491" s="10">
        <v>46308.0</v>
      </c>
      <c r="B1491" s="9">
        <v>288060.0</v>
      </c>
      <c r="C1491" s="9" t="s">
        <v>17</v>
      </c>
      <c r="D1491" s="9">
        <v>15.0</v>
      </c>
      <c r="E1491" s="11"/>
    </row>
    <row r="1492" ht="15.75" customHeight="1">
      <c r="A1492" s="10">
        <v>46308.0</v>
      </c>
      <c r="B1492" s="9">
        <v>182939.0</v>
      </c>
      <c r="C1492" s="9" t="s">
        <v>17</v>
      </c>
      <c r="D1492" s="9">
        <v>15.0</v>
      </c>
      <c r="E1492" s="11"/>
    </row>
    <row r="1493" ht="15.75" customHeight="1">
      <c r="A1493" s="10">
        <v>46308.0</v>
      </c>
      <c r="B1493" s="9">
        <v>221846.0</v>
      </c>
      <c r="C1493" s="9" t="s">
        <v>17</v>
      </c>
      <c r="D1493" s="9">
        <v>13.0</v>
      </c>
      <c r="E1493" s="11"/>
    </row>
    <row r="1494" ht="15.75" customHeight="1">
      <c r="A1494" s="10">
        <v>46308.0</v>
      </c>
      <c r="B1494" s="9">
        <v>287136.0</v>
      </c>
      <c r="C1494" s="9" t="s">
        <v>17</v>
      </c>
      <c r="D1494" s="9">
        <v>14.0</v>
      </c>
      <c r="E1494" s="11"/>
    </row>
    <row r="1495" ht="15.75" customHeight="1">
      <c r="A1495" s="10">
        <v>46308.0</v>
      </c>
      <c r="B1495" s="9">
        <v>27490.0</v>
      </c>
      <c r="C1495" s="9" t="s">
        <v>17</v>
      </c>
      <c r="D1495" s="9">
        <v>15.0</v>
      </c>
      <c r="E1495" s="11"/>
    </row>
    <row r="1496" ht="15.75" customHeight="1">
      <c r="A1496" s="10">
        <v>46308.0</v>
      </c>
      <c r="B1496" s="9">
        <v>318373.0</v>
      </c>
      <c r="C1496" s="9" t="s">
        <v>17</v>
      </c>
      <c r="D1496" s="9">
        <v>5.0</v>
      </c>
      <c r="E1496" s="11"/>
    </row>
    <row r="1497" ht="15.75" customHeight="1">
      <c r="A1497" s="10">
        <v>46308.0</v>
      </c>
      <c r="B1497" s="9">
        <v>34919.0</v>
      </c>
      <c r="C1497" s="9" t="s">
        <v>17</v>
      </c>
      <c r="D1497" s="9">
        <v>15.0</v>
      </c>
      <c r="E1497" s="11"/>
    </row>
    <row r="1498" ht="15.75" customHeight="1">
      <c r="A1498" s="10">
        <v>46308.0</v>
      </c>
      <c r="B1498" s="9">
        <v>378856.0</v>
      </c>
      <c r="C1498" s="9" t="s">
        <v>17</v>
      </c>
      <c r="D1498" s="9">
        <v>13.0</v>
      </c>
      <c r="E1498" s="11"/>
    </row>
    <row r="1499" ht="15.75" customHeight="1">
      <c r="A1499" s="10">
        <v>46308.0</v>
      </c>
      <c r="B1499" s="9">
        <v>69392.0</v>
      </c>
      <c r="C1499" s="9" t="s">
        <v>17</v>
      </c>
      <c r="D1499" s="9">
        <v>15.0</v>
      </c>
      <c r="E1499" s="11"/>
    </row>
    <row r="1500" ht="15.75" customHeight="1">
      <c r="A1500" s="10">
        <v>46308.0</v>
      </c>
      <c r="B1500" s="9">
        <v>293076.0</v>
      </c>
      <c r="C1500" s="9" t="s">
        <v>17</v>
      </c>
      <c r="D1500" s="9">
        <v>14.0</v>
      </c>
      <c r="E1500" s="11"/>
    </row>
    <row r="1501" ht="15.75" customHeight="1">
      <c r="A1501" s="10">
        <v>46308.0</v>
      </c>
      <c r="B1501" s="9">
        <v>411106.0</v>
      </c>
      <c r="C1501" s="9" t="s">
        <v>17</v>
      </c>
      <c r="D1501" s="9">
        <v>15.0</v>
      </c>
      <c r="E1501" s="11"/>
    </row>
    <row r="1502" ht="15.75" customHeight="1">
      <c r="A1502" s="10">
        <v>46308.0</v>
      </c>
      <c r="B1502" s="9">
        <v>377547.0</v>
      </c>
      <c r="C1502" s="9" t="s">
        <v>17</v>
      </c>
      <c r="D1502" s="9">
        <v>14.0</v>
      </c>
      <c r="E1502" s="11"/>
    </row>
    <row r="1503" ht="15.75" customHeight="1">
      <c r="A1503" s="10">
        <v>46308.0</v>
      </c>
      <c r="B1503" s="9">
        <v>450595.0</v>
      </c>
      <c r="C1503" s="9" t="s">
        <v>17</v>
      </c>
      <c r="D1503" s="9">
        <v>15.0</v>
      </c>
      <c r="E1503" s="11"/>
    </row>
    <row r="1504" ht="15.75" customHeight="1">
      <c r="A1504" s="10">
        <v>46308.0</v>
      </c>
      <c r="B1504" s="9">
        <v>264368.0</v>
      </c>
      <c r="C1504" s="9" t="s">
        <v>17</v>
      </c>
      <c r="D1504" s="9">
        <v>11.0</v>
      </c>
      <c r="E1504" s="11"/>
    </row>
    <row r="1505" ht="15.75" customHeight="1">
      <c r="A1505" s="10">
        <v>46308.0</v>
      </c>
      <c r="B1505" s="9">
        <v>314047.0</v>
      </c>
      <c r="C1505" s="9" t="s">
        <v>17</v>
      </c>
      <c r="D1505" s="9">
        <v>15.0</v>
      </c>
      <c r="E1505" s="11"/>
    </row>
    <row r="1506" ht="15.75" customHeight="1">
      <c r="A1506" s="10">
        <v>46308.0</v>
      </c>
      <c r="B1506" s="9">
        <v>310653.0</v>
      </c>
      <c r="C1506" s="9" t="s">
        <v>17</v>
      </c>
      <c r="D1506" s="9">
        <v>15.0</v>
      </c>
      <c r="E1506" s="11"/>
    </row>
    <row r="1507" ht="15.75" customHeight="1">
      <c r="A1507" s="10">
        <v>46308.0</v>
      </c>
      <c r="B1507" s="9">
        <v>158534.0</v>
      </c>
      <c r="C1507" s="9" t="s">
        <v>17</v>
      </c>
      <c r="D1507" s="9">
        <v>15.0</v>
      </c>
      <c r="E1507" s="11"/>
    </row>
    <row r="1508" ht="15.75" customHeight="1">
      <c r="A1508" s="10">
        <v>46308.0</v>
      </c>
      <c r="B1508" s="9">
        <v>204606.0</v>
      </c>
      <c r="C1508" s="9" t="s">
        <v>17</v>
      </c>
      <c r="D1508" s="9">
        <v>13.0</v>
      </c>
      <c r="E1508" s="11"/>
    </row>
    <row r="1509" ht="15.75" customHeight="1">
      <c r="A1509" s="10">
        <v>46308.0</v>
      </c>
      <c r="B1509" s="9">
        <v>496996.0</v>
      </c>
      <c r="C1509" s="9" t="s">
        <v>17</v>
      </c>
      <c r="D1509" s="9">
        <v>12.0</v>
      </c>
      <c r="E1509" s="11"/>
    </row>
    <row r="1510" ht="15.75" customHeight="1">
      <c r="A1510" s="10">
        <v>46308.0</v>
      </c>
      <c r="B1510" s="9">
        <v>145782.0</v>
      </c>
      <c r="C1510" s="9" t="s">
        <v>17</v>
      </c>
      <c r="D1510" s="9">
        <v>12.0</v>
      </c>
      <c r="E1510" s="11"/>
    </row>
    <row r="1511" ht="15.75" customHeight="1">
      <c r="A1511" s="10">
        <v>46308.0</v>
      </c>
      <c r="B1511" s="9">
        <v>399959.0</v>
      </c>
      <c r="C1511" s="9" t="s">
        <v>17</v>
      </c>
      <c r="D1511" s="9">
        <v>10.0</v>
      </c>
      <c r="E1511" s="11"/>
    </row>
    <row r="1512" ht="15.75" customHeight="1">
      <c r="A1512" s="10">
        <v>46308.0</v>
      </c>
      <c r="B1512" s="9">
        <v>92205.0</v>
      </c>
      <c r="C1512" s="9" t="s">
        <v>17</v>
      </c>
      <c r="D1512" s="9">
        <v>13.0</v>
      </c>
      <c r="E1512" s="11"/>
    </row>
    <row r="1513" ht="15.75" customHeight="1">
      <c r="A1513" s="10">
        <v>46308.0</v>
      </c>
      <c r="B1513" s="9">
        <v>118735.0</v>
      </c>
      <c r="C1513" s="9" t="s">
        <v>17</v>
      </c>
      <c r="D1513" s="9">
        <v>11.0</v>
      </c>
      <c r="E1513" s="11"/>
    </row>
    <row r="1514" ht="15.75" customHeight="1">
      <c r="A1514" s="10">
        <v>46308.0</v>
      </c>
      <c r="B1514" s="9">
        <v>17746.0</v>
      </c>
      <c r="C1514" s="9" t="s">
        <v>17</v>
      </c>
      <c r="D1514" s="9">
        <v>14.0</v>
      </c>
      <c r="E1514" s="11"/>
    </row>
    <row r="1515" ht="15.75" customHeight="1">
      <c r="A1515" s="10">
        <v>46308.0</v>
      </c>
      <c r="B1515" s="9">
        <v>189483.0</v>
      </c>
      <c r="C1515" s="9" t="s">
        <v>17</v>
      </c>
      <c r="D1515" s="9">
        <v>9.0</v>
      </c>
      <c r="E1515" s="11"/>
    </row>
    <row r="1516" ht="15.75" customHeight="1">
      <c r="A1516" s="10">
        <v>46308.0</v>
      </c>
      <c r="B1516" s="9">
        <v>325072.0</v>
      </c>
      <c r="C1516" s="9" t="s">
        <v>17</v>
      </c>
      <c r="D1516" s="9">
        <v>15.0</v>
      </c>
      <c r="E1516" s="11"/>
    </row>
    <row r="1517" ht="15.75" customHeight="1">
      <c r="A1517" s="10">
        <v>46308.0</v>
      </c>
      <c r="B1517" s="9">
        <v>60207.0</v>
      </c>
      <c r="C1517" s="9" t="s">
        <v>17</v>
      </c>
      <c r="D1517" s="9">
        <v>13.0</v>
      </c>
      <c r="E1517" s="11"/>
    </row>
    <row r="1518" ht="15.75" customHeight="1">
      <c r="A1518" s="10">
        <v>46307.0</v>
      </c>
      <c r="B1518" s="9">
        <v>260101.0</v>
      </c>
      <c r="C1518" s="9" t="s">
        <v>17</v>
      </c>
      <c r="D1518" s="9">
        <v>14.0</v>
      </c>
      <c r="E1518" s="11"/>
    </row>
    <row r="1519" ht="15.75" customHeight="1">
      <c r="A1519" s="10">
        <v>46307.0</v>
      </c>
      <c r="B1519" s="9">
        <v>132416.0</v>
      </c>
      <c r="C1519" s="9" t="s">
        <v>17</v>
      </c>
      <c r="D1519" s="9">
        <v>15.0</v>
      </c>
      <c r="E1519" s="11"/>
    </row>
    <row r="1520" ht="15.75" hidden="1" customHeight="1">
      <c r="A1520" s="10">
        <v>46307.0</v>
      </c>
      <c r="B1520" s="9">
        <v>84241.0</v>
      </c>
      <c r="C1520" s="9" t="s">
        <v>18</v>
      </c>
      <c r="D1520" s="9">
        <v>9.0</v>
      </c>
      <c r="E1520" s="11"/>
    </row>
    <row r="1521" ht="15.75" customHeight="1">
      <c r="A1521" s="10">
        <v>46307.0</v>
      </c>
      <c r="B1521" s="9">
        <v>164888.0</v>
      </c>
      <c r="C1521" s="9" t="s">
        <v>17</v>
      </c>
      <c r="D1521" s="9">
        <v>10.0</v>
      </c>
      <c r="E1521" s="11"/>
    </row>
    <row r="1522" ht="15.75" customHeight="1">
      <c r="A1522" s="10">
        <v>46307.0</v>
      </c>
      <c r="B1522" s="9">
        <v>278420.0</v>
      </c>
      <c r="C1522" s="9" t="s">
        <v>17</v>
      </c>
      <c r="D1522" s="9">
        <v>15.0</v>
      </c>
      <c r="E1522" s="11"/>
    </row>
    <row r="1523" ht="15.75" customHeight="1">
      <c r="A1523" s="10">
        <v>46307.0</v>
      </c>
      <c r="B1523" s="9">
        <v>80515.0</v>
      </c>
      <c r="C1523" s="9" t="s">
        <v>17</v>
      </c>
      <c r="D1523" s="9">
        <v>13.0</v>
      </c>
      <c r="E1523" s="11"/>
    </row>
    <row r="1524" ht="15.75" customHeight="1">
      <c r="A1524" s="10">
        <v>46307.0</v>
      </c>
      <c r="B1524" s="9">
        <v>184489.0</v>
      </c>
      <c r="C1524" s="9" t="s">
        <v>17</v>
      </c>
      <c r="D1524" s="9">
        <v>14.0</v>
      </c>
      <c r="E1524" s="11"/>
    </row>
    <row r="1525" ht="15.75" customHeight="1">
      <c r="A1525" s="10">
        <v>46307.0</v>
      </c>
      <c r="B1525" s="9">
        <v>235341.0</v>
      </c>
      <c r="C1525" s="9" t="s">
        <v>17</v>
      </c>
      <c r="D1525" s="9">
        <v>6.0</v>
      </c>
      <c r="E1525" s="11"/>
    </row>
    <row r="1526" ht="15.75" customHeight="1">
      <c r="A1526" s="10">
        <v>46307.0</v>
      </c>
      <c r="B1526" s="9">
        <v>382970.0</v>
      </c>
      <c r="C1526" s="9" t="s">
        <v>17</v>
      </c>
      <c r="D1526" s="9">
        <v>13.0</v>
      </c>
      <c r="E1526" s="11"/>
    </row>
    <row r="1527" ht="15.75" customHeight="1">
      <c r="A1527" s="10">
        <v>46307.0</v>
      </c>
      <c r="B1527" s="9">
        <v>426320.0</v>
      </c>
      <c r="C1527" s="9" t="s">
        <v>17</v>
      </c>
      <c r="D1527" s="9">
        <v>12.0</v>
      </c>
      <c r="E1527" s="11"/>
    </row>
    <row r="1528" ht="15.75" customHeight="1">
      <c r="A1528" s="10">
        <v>46307.0</v>
      </c>
      <c r="B1528" s="9">
        <v>293007.0</v>
      </c>
      <c r="C1528" s="9" t="s">
        <v>17</v>
      </c>
      <c r="D1528" s="9">
        <v>14.0</v>
      </c>
      <c r="E1528" s="11"/>
    </row>
    <row r="1529" ht="15.75" customHeight="1">
      <c r="A1529" s="10">
        <v>46307.0</v>
      </c>
      <c r="B1529" s="9">
        <v>125591.0</v>
      </c>
      <c r="C1529" s="9" t="s">
        <v>17</v>
      </c>
      <c r="D1529" s="9">
        <v>13.0</v>
      </c>
      <c r="E1529" s="11"/>
    </row>
    <row r="1530" ht="15.75" customHeight="1">
      <c r="A1530" s="10">
        <v>46307.0</v>
      </c>
      <c r="B1530" s="9">
        <v>359106.0</v>
      </c>
      <c r="C1530" s="9" t="s">
        <v>17</v>
      </c>
      <c r="D1530" s="9">
        <v>11.0</v>
      </c>
      <c r="E1530" s="11"/>
    </row>
    <row r="1531" ht="15.75" customHeight="1">
      <c r="A1531" s="10">
        <v>46307.0</v>
      </c>
      <c r="B1531" s="9">
        <v>111632.0</v>
      </c>
      <c r="C1531" s="9" t="s">
        <v>17</v>
      </c>
      <c r="D1531" s="9">
        <v>15.0</v>
      </c>
      <c r="E1531" s="11"/>
    </row>
    <row r="1532" ht="15.75" customHeight="1">
      <c r="A1532" s="10">
        <v>46307.0</v>
      </c>
      <c r="B1532" s="9">
        <v>16847.0</v>
      </c>
      <c r="C1532" s="9" t="s">
        <v>17</v>
      </c>
      <c r="D1532" s="9">
        <v>8.0</v>
      </c>
      <c r="E1532" s="11"/>
    </row>
    <row r="1533" ht="15.75" customHeight="1">
      <c r="A1533" s="10">
        <v>46307.0</v>
      </c>
      <c r="B1533" s="9">
        <v>493958.0</v>
      </c>
      <c r="C1533" s="9" t="s">
        <v>17</v>
      </c>
      <c r="D1533" s="9">
        <v>12.0</v>
      </c>
      <c r="E1533" s="11"/>
    </row>
    <row r="1534" ht="15.75" customHeight="1">
      <c r="A1534" s="10">
        <v>46307.0</v>
      </c>
      <c r="B1534" s="9">
        <v>34800.0</v>
      </c>
      <c r="C1534" s="9" t="s">
        <v>17</v>
      </c>
      <c r="D1534" s="9">
        <v>15.0</v>
      </c>
      <c r="E1534" s="11"/>
    </row>
    <row r="1535" ht="15.75" hidden="1" customHeight="1">
      <c r="A1535" s="10">
        <v>46307.0</v>
      </c>
      <c r="B1535" s="9">
        <v>458316.0</v>
      </c>
      <c r="C1535" s="9" t="s">
        <v>18</v>
      </c>
      <c r="D1535" s="9">
        <v>14.0</v>
      </c>
      <c r="E1535" s="11"/>
    </row>
    <row r="1536" ht="15.75" customHeight="1">
      <c r="A1536" s="10">
        <v>46307.0</v>
      </c>
      <c r="B1536" s="9">
        <v>164759.0</v>
      </c>
      <c r="C1536" s="9" t="s">
        <v>17</v>
      </c>
      <c r="D1536" s="9">
        <v>15.0</v>
      </c>
      <c r="E1536" s="11"/>
    </row>
    <row r="1537" ht="15.75" customHeight="1">
      <c r="A1537" s="10">
        <v>46307.0</v>
      </c>
      <c r="B1537" s="9">
        <v>383800.0</v>
      </c>
      <c r="C1537" s="9" t="s">
        <v>17</v>
      </c>
      <c r="D1537" s="9">
        <v>12.0</v>
      </c>
      <c r="E1537" s="11"/>
    </row>
    <row r="1538" ht="15.75" customHeight="1">
      <c r="A1538" s="10">
        <v>46307.0</v>
      </c>
      <c r="B1538" s="9">
        <v>226000.0</v>
      </c>
      <c r="C1538" s="9" t="s">
        <v>17</v>
      </c>
      <c r="D1538" s="9">
        <v>13.0</v>
      </c>
      <c r="E1538" s="11"/>
    </row>
    <row r="1539" ht="15.75" customHeight="1">
      <c r="A1539" s="10">
        <v>46307.0</v>
      </c>
      <c r="B1539" s="9">
        <v>165114.0</v>
      </c>
      <c r="C1539" s="9" t="s">
        <v>17</v>
      </c>
      <c r="D1539" s="9">
        <v>14.0</v>
      </c>
      <c r="E1539" s="11"/>
    </row>
    <row r="1540" ht="15.75" customHeight="1">
      <c r="A1540" s="10">
        <v>46307.0</v>
      </c>
      <c r="B1540" s="9">
        <v>49316.0</v>
      </c>
      <c r="C1540" s="9" t="s">
        <v>17</v>
      </c>
      <c r="D1540" s="9">
        <v>13.0</v>
      </c>
      <c r="E1540" s="11"/>
    </row>
    <row r="1541" ht="15.75" customHeight="1">
      <c r="A1541" s="10">
        <v>46307.0</v>
      </c>
      <c r="B1541" s="9">
        <v>180286.0</v>
      </c>
      <c r="C1541" s="9" t="s">
        <v>17</v>
      </c>
      <c r="D1541" s="9">
        <v>10.0</v>
      </c>
      <c r="E1541" s="11"/>
    </row>
    <row r="1542" ht="15.75" customHeight="1">
      <c r="A1542" s="10">
        <v>46307.0</v>
      </c>
      <c r="B1542" s="9">
        <v>232192.0</v>
      </c>
      <c r="C1542" s="9" t="s">
        <v>17</v>
      </c>
      <c r="D1542" s="9">
        <v>14.0</v>
      </c>
      <c r="E1542" s="11"/>
    </row>
    <row r="1543" ht="15.75" customHeight="1">
      <c r="A1543" s="10">
        <v>46307.0</v>
      </c>
      <c r="B1543" s="9">
        <v>272454.0</v>
      </c>
      <c r="C1543" s="9" t="s">
        <v>17</v>
      </c>
      <c r="D1543" s="9">
        <v>14.0</v>
      </c>
      <c r="E1543" s="11"/>
    </row>
    <row r="1544" ht="15.75" customHeight="1">
      <c r="A1544" s="10">
        <v>46307.0</v>
      </c>
      <c r="B1544" s="9">
        <v>480750.0</v>
      </c>
      <c r="C1544" s="9" t="s">
        <v>17</v>
      </c>
      <c r="D1544" s="9">
        <v>15.0</v>
      </c>
      <c r="E1544" s="11"/>
    </row>
    <row r="1545" ht="15.75" customHeight="1">
      <c r="A1545" s="10">
        <v>46307.0</v>
      </c>
      <c r="B1545" s="9">
        <v>139732.0</v>
      </c>
      <c r="C1545" s="9" t="s">
        <v>17</v>
      </c>
      <c r="D1545" s="9">
        <v>5.0</v>
      </c>
      <c r="E1545" s="11"/>
    </row>
    <row r="1546" ht="15.75" customHeight="1">
      <c r="A1546" s="10">
        <v>46307.0</v>
      </c>
      <c r="B1546" s="9">
        <v>316507.0</v>
      </c>
      <c r="C1546" s="9" t="s">
        <v>17</v>
      </c>
      <c r="D1546" s="9">
        <v>13.0</v>
      </c>
      <c r="E1546" s="11"/>
    </row>
    <row r="1547" ht="15.75" customHeight="1">
      <c r="A1547" s="10">
        <v>46307.0</v>
      </c>
      <c r="B1547" s="9">
        <v>198288.0</v>
      </c>
      <c r="C1547" s="9" t="s">
        <v>17</v>
      </c>
      <c r="D1547" s="9">
        <v>15.0</v>
      </c>
      <c r="E1547" s="11"/>
    </row>
    <row r="1548" ht="15.75" customHeight="1">
      <c r="A1548" s="10">
        <v>46306.0</v>
      </c>
      <c r="B1548" s="9">
        <v>134810.0</v>
      </c>
      <c r="C1548" s="9" t="s">
        <v>17</v>
      </c>
      <c r="D1548" s="9">
        <v>13.0</v>
      </c>
      <c r="E1548" s="11"/>
    </row>
    <row r="1549" ht="15.75" customHeight="1">
      <c r="A1549" s="10">
        <v>46306.0</v>
      </c>
      <c r="B1549" s="9">
        <v>284298.0</v>
      </c>
      <c r="C1549" s="9" t="s">
        <v>17</v>
      </c>
      <c r="D1549" s="9">
        <v>13.0</v>
      </c>
      <c r="E1549" s="11"/>
    </row>
    <row r="1550" ht="15.75" customHeight="1">
      <c r="A1550" s="10">
        <v>46306.0</v>
      </c>
      <c r="B1550" s="9">
        <v>236968.0</v>
      </c>
      <c r="C1550" s="9" t="s">
        <v>17</v>
      </c>
      <c r="D1550" s="9">
        <v>15.0</v>
      </c>
      <c r="E1550" s="11"/>
    </row>
    <row r="1551" ht="15.75" customHeight="1">
      <c r="A1551" s="10">
        <v>46306.0</v>
      </c>
      <c r="B1551" s="9">
        <v>172005.0</v>
      </c>
      <c r="C1551" s="9" t="s">
        <v>17</v>
      </c>
      <c r="D1551" s="9">
        <v>12.0</v>
      </c>
      <c r="E1551" s="11"/>
    </row>
    <row r="1552" ht="15.75" customHeight="1">
      <c r="A1552" s="10">
        <v>46306.0</v>
      </c>
      <c r="B1552" s="9">
        <v>23131.0</v>
      </c>
      <c r="C1552" s="9" t="s">
        <v>17</v>
      </c>
      <c r="D1552" s="9">
        <v>15.0</v>
      </c>
      <c r="E1552" s="11"/>
    </row>
    <row r="1553" ht="15.75" customHeight="1">
      <c r="A1553" s="10">
        <v>46306.0</v>
      </c>
      <c r="B1553" s="9">
        <v>158942.0</v>
      </c>
      <c r="C1553" s="9" t="s">
        <v>17</v>
      </c>
      <c r="D1553" s="9">
        <v>5.0</v>
      </c>
      <c r="E1553" s="11"/>
    </row>
    <row r="1554" ht="15.75" customHeight="1">
      <c r="A1554" s="10">
        <v>46306.0</v>
      </c>
      <c r="B1554" s="9">
        <v>128071.0</v>
      </c>
      <c r="C1554" s="9" t="s">
        <v>17</v>
      </c>
      <c r="D1554" s="9">
        <v>14.0</v>
      </c>
      <c r="E1554" s="11"/>
    </row>
    <row r="1555" ht="15.75" customHeight="1">
      <c r="A1555" s="10">
        <v>46306.0</v>
      </c>
      <c r="B1555" s="9">
        <v>220091.0</v>
      </c>
      <c r="C1555" s="9" t="s">
        <v>17</v>
      </c>
      <c r="D1555" s="9">
        <v>14.0</v>
      </c>
      <c r="E1555" s="11"/>
    </row>
    <row r="1556" ht="15.75" customHeight="1">
      <c r="A1556" s="10">
        <v>46306.0</v>
      </c>
      <c r="B1556" s="9">
        <v>36086.0</v>
      </c>
      <c r="C1556" s="9" t="s">
        <v>17</v>
      </c>
      <c r="D1556" s="9">
        <v>15.0</v>
      </c>
      <c r="E1556" s="11"/>
    </row>
    <row r="1557" ht="15.75" customHeight="1">
      <c r="A1557" s="10">
        <v>46306.0</v>
      </c>
      <c r="B1557" s="9">
        <v>79383.0</v>
      </c>
      <c r="C1557" s="9" t="s">
        <v>17</v>
      </c>
      <c r="D1557" s="9">
        <v>5.0</v>
      </c>
      <c r="E1557" s="11"/>
    </row>
    <row r="1558" ht="15.75" customHeight="1">
      <c r="A1558" s="10">
        <v>46306.0</v>
      </c>
      <c r="B1558" s="9">
        <v>44808.0</v>
      </c>
      <c r="C1558" s="9" t="s">
        <v>17</v>
      </c>
      <c r="D1558" s="9">
        <v>14.0</v>
      </c>
      <c r="E1558" s="11"/>
    </row>
    <row r="1559" ht="15.75" customHeight="1">
      <c r="A1559" s="10">
        <v>46306.0</v>
      </c>
      <c r="B1559" s="9">
        <v>266815.0</v>
      </c>
      <c r="C1559" s="9" t="s">
        <v>17</v>
      </c>
      <c r="D1559" s="9">
        <v>12.0</v>
      </c>
      <c r="E1559" s="11"/>
    </row>
    <row r="1560" ht="15.75" customHeight="1">
      <c r="A1560" s="10">
        <v>46306.0</v>
      </c>
      <c r="B1560" s="9">
        <v>74913.0</v>
      </c>
      <c r="C1560" s="9" t="s">
        <v>17</v>
      </c>
      <c r="D1560" s="9">
        <v>14.0</v>
      </c>
      <c r="E1560" s="11"/>
    </row>
    <row r="1561" ht="15.75" customHeight="1">
      <c r="A1561" s="10">
        <v>46306.0</v>
      </c>
      <c r="B1561" s="9">
        <v>439531.0</v>
      </c>
      <c r="C1561" s="9" t="s">
        <v>17</v>
      </c>
      <c r="D1561" s="9">
        <v>11.0</v>
      </c>
      <c r="E1561" s="11"/>
    </row>
    <row r="1562" ht="15.75" customHeight="1">
      <c r="A1562" s="10">
        <v>46306.0</v>
      </c>
      <c r="B1562" s="9">
        <v>434423.0</v>
      </c>
      <c r="C1562" s="9" t="s">
        <v>17</v>
      </c>
      <c r="D1562" s="9">
        <v>15.0</v>
      </c>
      <c r="E1562" s="11"/>
    </row>
    <row r="1563" ht="15.75" customHeight="1">
      <c r="A1563" s="10">
        <v>46306.0</v>
      </c>
      <c r="B1563" s="9">
        <v>125560.0</v>
      </c>
      <c r="C1563" s="9" t="s">
        <v>17</v>
      </c>
      <c r="D1563" s="9">
        <v>5.0</v>
      </c>
      <c r="E1563" s="11"/>
    </row>
    <row r="1564" ht="15.75" customHeight="1">
      <c r="A1564" s="10">
        <v>46306.0</v>
      </c>
      <c r="B1564" s="9">
        <v>302033.0</v>
      </c>
      <c r="C1564" s="9" t="s">
        <v>17</v>
      </c>
      <c r="D1564" s="9">
        <v>10.0</v>
      </c>
      <c r="E1564" s="11"/>
    </row>
    <row r="1565" ht="15.75" customHeight="1">
      <c r="A1565" s="10">
        <v>46306.0</v>
      </c>
      <c r="B1565" s="9">
        <v>34355.0</v>
      </c>
      <c r="C1565" s="9" t="s">
        <v>17</v>
      </c>
      <c r="D1565" s="9">
        <v>6.0</v>
      </c>
      <c r="E1565" s="11"/>
    </row>
    <row r="1566" ht="15.75" customHeight="1">
      <c r="A1566" s="10">
        <v>46306.0</v>
      </c>
      <c r="B1566" s="9">
        <v>254744.0</v>
      </c>
      <c r="C1566" s="9" t="s">
        <v>17</v>
      </c>
      <c r="D1566" s="9">
        <v>15.0</v>
      </c>
      <c r="E1566" s="11"/>
    </row>
    <row r="1567" ht="15.75" customHeight="1">
      <c r="A1567" s="10">
        <v>46306.0</v>
      </c>
      <c r="B1567" s="9">
        <v>101563.0</v>
      </c>
      <c r="C1567" s="9" t="s">
        <v>17</v>
      </c>
      <c r="D1567" s="9">
        <v>6.0</v>
      </c>
      <c r="E1567" s="11"/>
    </row>
    <row r="1568" ht="15.75" customHeight="1">
      <c r="A1568" s="10">
        <v>46306.0</v>
      </c>
      <c r="B1568" s="9">
        <v>95875.0</v>
      </c>
      <c r="C1568" s="9" t="s">
        <v>17</v>
      </c>
      <c r="D1568" s="9">
        <v>13.0</v>
      </c>
      <c r="E1568" s="11"/>
    </row>
    <row r="1569" ht="15.75" customHeight="1">
      <c r="A1569" s="10">
        <v>46306.0</v>
      </c>
      <c r="B1569" s="9">
        <v>349494.0</v>
      </c>
      <c r="C1569" s="9" t="s">
        <v>17</v>
      </c>
      <c r="D1569" s="9">
        <v>14.0</v>
      </c>
      <c r="E1569" s="11"/>
    </row>
    <row r="1570" ht="15.75" customHeight="1">
      <c r="A1570" s="10">
        <v>46306.0</v>
      </c>
      <c r="B1570" s="9">
        <v>341774.0</v>
      </c>
      <c r="C1570" s="9" t="s">
        <v>17</v>
      </c>
      <c r="D1570" s="9">
        <v>15.0</v>
      </c>
      <c r="E1570" s="11"/>
    </row>
    <row r="1571" ht="15.75" customHeight="1">
      <c r="A1571" s="10">
        <v>46305.0</v>
      </c>
      <c r="B1571" s="9">
        <v>354828.0</v>
      </c>
      <c r="C1571" s="9" t="s">
        <v>17</v>
      </c>
      <c r="D1571" s="9">
        <v>14.0</v>
      </c>
      <c r="E1571" s="11"/>
    </row>
    <row r="1572" ht="15.75" customHeight="1">
      <c r="A1572" s="10">
        <v>46305.0</v>
      </c>
      <c r="B1572" s="9">
        <v>369318.0</v>
      </c>
      <c r="C1572" s="9" t="s">
        <v>17</v>
      </c>
      <c r="D1572" s="9">
        <v>15.0</v>
      </c>
      <c r="E1572" s="11"/>
    </row>
    <row r="1573" ht="15.75" customHeight="1">
      <c r="A1573" s="10">
        <v>46305.0</v>
      </c>
      <c r="B1573" s="9">
        <v>482008.0</v>
      </c>
      <c r="C1573" s="9" t="s">
        <v>17</v>
      </c>
      <c r="D1573" s="9">
        <v>13.0</v>
      </c>
      <c r="E1573" s="11"/>
    </row>
    <row r="1574" ht="15.75" customHeight="1">
      <c r="A1574" s="10">
        <v>46305.0</v>
      </c>
      <c r="B1574" s="9">
        <v>393325.0</v>
      </c>
      <c r="C1574" s="9" t="s">
        <v>17</v>
      </c>
      <c r="D1574" s="9">
        <v>15.0</v>
      </c>
      <c r="E1574" s="11"/>
    </row>
    <row r="1575" ht="15.75" customHeight="1">
      <c r="A1575" s="10">
        <v>46305.0</v>
      </c>
      <c r="B1575" s="9">
        <v>372769.0</v>
      </c>
      <c r="C1575" s="9" t="s">
        <v>17</v>
      </c>
      <c r="D1575" s="9">
        <v>5.0</v>
      </c>
      <c r="E1575" s="11"/>
    </row>
    <row r="1576" ht="15.75" customHeight="1">
      <c r="A1576" s="10">
        <v>46305.0</v>
      </c>
      <c r="B1576" s="9">
        <v>378861.0</v>
      </c>
      <c r="C1576" s="9" t="s">
        <v>17</v>
      </c>
      <c r="D1576" s="9">
        <v>14.0</v>
      </c>
      <c r="E1576" s="11"/>
    </row>
    <row r="1577" ht="15.75" customHeight="1">
      <c r="A1577" s="10">
        <v>46305.0</v>
      </c>
      <c r="B1577" s="9">
        <v>87675.0</v>
      </c>
      <c r="C1577" s="9" t="s">
        <v>17</v>
      </c>
      <c r="D1577" s="9">
        <v>14.0</v>
      </c>
      <c r="E1577" s="11"/>
    </row>
    <row r="1578" ht="15.75" customHeight="1">
      <c r="A1578" s="10">
        <v>46305.0</v>
      </c>
      <c r="B1578" s="9">
        <v>120026.0</v>
      </c>
      <c r="C1578" s="9" t="s">
        <v>17</v>
      </c>
      <c r="D1578" s="9">
        <v>15.0</v>
      </c>
      <c r="E1578" s="11"/>
    </row>
    <row r="1579" ht="15.75" customHeight="1">
      <c r="A1579" s="10">
        <v>46305.0</v>
      </c>
      <c r="B1579" s="9">
        <v>55722.0</v>
      </c>
      <c r="C1579" s="9" t="s">
        <v>17</v>
      </c>
      <c r="D1579" s="9">
        <v>15.0</v>
      </c>
      <c r="E1579" s="11"/>
    </row>
    <row r="1580" ht="15.75" customHeight="1">
      <c r="A1580" s="10">
        <v>46305.0</v>
      </c>
      <c r="B1580" s="9">
        <v>445056.0</v>
      </c>
      <c r="C1580" s="9" t="s">
        <v>17</v>
      </c>
      <c r="D1580" s="9">
        <v>12.0</v>
      </c>
      <c r="E1580" s="11"/>
    </row>
    <row r="1581" ht="15.75" customHeight="1">
      <c r="A1581" s="10">
        <v>46305.0</v>
      </c>
      <c r="B1581" s="9">
        <v>348952.0</v>
      </c>
      <c r="C1581" s="9" t="s">
        <v>17</v>
      </c>
      <c r="D1581" s="9">
        <v>15.0</v>
      </c>
      <c r="E1581" s="11"/>
    </row>
    <row r="1582" ht="15.75" customHeight="1">
      <c r="A1582" s="10">
        <v>46305.0</v>
      </c>
      <c r="B1582" s="9">
        <v>319733.0</v>
      </c>
      <c r="C1582" s="9" t="s">
        <v>17</v>
      </c>
      <c r="D1582" s="9">
        <v>5.0</v>
      </c>
      <c r="E1582" s="11"/>
    </row>
    <row r="1583" ht="15.75" customHeight="1">
      <c r="A1583" s="10">
        <v>46305.0</v>
      </c>
      <c r="B1583" s="9">
        <v>44903.0</v>
      </c>
      <c r="C1583" s="9" t="s">
        <v>17</v>
      </c>
      <c r="D1583" s="9">
        <v>8.0</v>
      </c>
      <c r="E1583" s="11"/>
    </row>
    <row r="1584" ht="15.75" customHeight="1">
      <c r="A1584" s="10">
        <v>46305.0</v>
      </c>
      <c r="B1584" s="9">
        <v>173365.0</v>
      </c>
      <c r="C1584" s="9" t="s">
        <v>17</v>
      </c>
      <c r="D1584" s="9">
        <v>15.0</v>
      </c>
      <c r="E1584" s="11"/>
    </row>
    <row r="1585" ht="15.75" customHeight="1">
      <c r="A1585" s="10">
        <v>46305.0</v>
      </c>
      <c r="B1585" s="9">
        <v>484294.0</v>
      </c>
      <c r="C1585" s="9" t="s">
        <v>17</v>
      </c>
      <c r="D1585" s="9">
        <v>15.0</v>
      </c>
      <c r="E1585" s="11"/>
    </row>
    <row r="1586" ht="15.75" customHeight="1">
      <c r="A1586" s="12">
        <v>46304.0</v>
      </c>
      <c r="B1586" s="9">
        <v>286496.0</v>
      </c>
      <c r="C1586" s="9" t="s">
        <v>17</v>
      </c>
      <c r="D1586" s="9">
        <v>5.0</v>
      </c>
      <c r="E1586" s="11"/>
    </row>
    <row r="1587" ht="15.75" customHeight="1">
      <c r="A1587" s="12">
        <v>46304.0</v>
      </c>
      <c r="B1587" s="9">
        <v>331602.0</v>
      </c>
      <c r="C1587" s="9" t="s">
        <v>17</v>
      </c>
      <c r="D1587" s="9">
        <v>10.0</v>
      </c>
      <c r="E1587" s="11"/>
    </row>
    <row r="1588" ht="15.75" customHeight="1">
      <c r="A1588" s="12">
        <v>46304.0</v>
      </c>
      <c r="B1588" s="9">
        <v>128659.0</v>
      </c>
      <c r="C1588" s="9" t="s">
        <v>17</v>
      </c>
      <c r="D1588" s="9">
        <v>7.0</v>
      </c>
      <c r="E1588" s="11"/>
    </row>
    <row r="1589" ht="15.75" customHeight="1">
      <c r="A1589" s="12">
        <v>46304.0</v>
      </c>
      <c r="B1589" s="9">
        <v>373956.0</v>
      </c>
      <c r="C1589" s="9" t="s">
        <v>17</v>
      </c>
      <c r="D1589" s="9">
        <v>13.0</v>
      </c>
      <c r="E1589" s="11"/>
    </row>
    <row r="1590" ht="15.75" customHeight="1">
      <c r="A1590" s="12">
        <v>46304.0</v>
      </c>
      <c r="B1590" s="9">
        <v>150643.0</v>
      </c>
      <c r="C1590" s="9" t="s">
        <v>17</v>
      </c>
      <c r="D1590" s="9">
        <v>11.0</v>
      </c>
      <c r="E1590" s="11"/>
    </row>
    <row r="1591" ht="15.75" customHeight="1">
      <c r="A1591" s="12">
        <v>46304.0</v>
      </c>
      <c r="B1591" s="9">
        <v>428455.0</v>
      </c>
      <c r="C1591" s="9" t="s">
        <v>17</v>
      </c>
      <c r="D1591" s="9">
        <v>12.0</v>
      </c>
      <c r="E1591" s="11"/>
    </row>
    <row r="1592" ht="15.75" customHeight="1">
      <c r="A1592" s="12">
        <v>46304.0</v>
      </c>
      <c r="B1592" s="9">
        <v>465817.0</v>
      </c>
      <c r="C1592" s="9" t="s">
        <v>17</v>
      </c>
      <c r="D1592" s="9">
        <v>15.0</v>
      </c>
      <c r="E1592" s="11"/>
    </row>
    <row r="1593" ht="15.75" customHeight="1">
      <c r="A1593" s="12">
        <v>46304.0</v>
      </c>
      <c r="B1593" s="9">
        <v>239530.0</v>
      </c>
      <c r="C1593" s="9" t="s">
        <v>17</v>
      </c>
      <c r="D1593" s="9">
        <v>15.0</v>
      </c>
      <c r="E1593" s="11"/>
    </row>
    <row r="1594" ht="15.75" customHeight="1">
      <c r="A1594" s="12">
        <v>46304.0</v>
      </c>
      <c r="B1594" s="9">
        <v>282225.0</v>
      </c>
      <c r="C1594" s="9" t="s">
        <v>17</v>
      </c>
      <c r="D1594" s="9">
        <v>12.0</v>
      </c>
      <c r="E1594" s="11"/>
    </row>
    <row r="1595" ht="15.75" customHeight="1">
      <c r="A1595" s="12">
        <v>46304.0</v>
      </c>
      <c r="B1595" s="9">
        <v>188491.0</v>
      </c>
      <c r="C1595" s="9" t="s">
        <v>17</v>
      </c>
      <c r="D1595" s="9">
        <v>12.0</v>
      </c>
      <c r="E1595" s="11"/>
    </row>
    <row r="1596" ht="15.75" customHeight="1">
      <c r="A1596" s="12">
        <v>46304.0</v>
      </c>
      <c r="B1596" s="9">
        <v>83547.0</v>
      </c>
      <c r="C1596" s="9" t="s">
        <v>17</v>
      </c>
      <c r="D1596" s="9">
        <v>13.0</v>
      </c>
      <c r="E1596" s="11"/>
    </row>
    <row r="1597" ht="15.75" customHeight="1">
      <c r="A1597" s="12">
        <v>46304.0</v>
      </c>
      <c r="B1597" s="9">
        <v>174529.0</v>
      </c>
      <c r="C1597" s="9" t="s">
        <v>17</v>
      </c>
      <c r="D1597" s="9">
        <v>14.0</v>
      </c>
      <c r="E1597" s="11"/>
    </row>
    <row r="1598" ht="15.75" customHeight="1">
      <c r="A1598" s="12">
        <v>46304.0</v>
      </c>
      <c r="B1598" s="9">
        <v>146114.0</v>
      </c>
      <c r="C1598" s="9" t="s">
        <v>17</v>
      </c>
      <c r="D1598" s="9">
        <v>14.0</v>
      </c>
      <c r="E1598" s="11"/>
    </row>
    <row r="1599" ht="15.75" customHeight="1">
      <c r="A1599" s="12">
        <v>46304.0</v>
      </c>
      <c r="B1599" s="9">
        <v>465296.0</v>
      </c>
      <c r="C1599" s="9" t="s">
        <v>17</v>
      </c>
      <c r="D1599" s="9">
        <v>12.0</v>
      </c>
      <c r="E1599" s="11"/>
    </row>
    <row r="1600" ht="15.75" customHeight="1">
      <c r="A1600" s="12">
        <v>46304.0</v>
      </c>
      <c r="B1600" s="9">
        <v>148489.0</v>
      </c>
      <c r="C1600" s="9" t="s">
        <v>17</v>
      </c>
      <c r="D1600" s="9">
        <v>15.0</v>
      </c>
      <c r="E1600" s="11"/>
    </row>
    <row r="1601" ht="15.75" customHeight="1">
      <c r="A1601" s="12">
        <v>46304.0</v>
      </c>
      <c r="B1601" s="9">
        <v>111150.0</v>
      </c>
      <c r="C1601" s="9" t="s">
        <v>17</v>
      </c>
      <c r="D1601" s="9">
        <v>5.0</v>
      </c>
      <c r="E1601" s="11"/>
    </row>
    <row r="1602" ht="15.75" customHeight="1">
      <c r="A1602" s="12">
        <v>46304.0</v>
      </c>
      <c r="B1602" s="9">
        <v>203396.0</v>
      </c>
      <c r="C1602" s="9" t="s">
        <v>17</v>
      </c>
      <c r="D1602" s="9">
        <v>10.0</v>
      </c>
      <c r="E1602" s="11"/>
    </row>
    <row r="1603" ht="15.75" customHeight="1">
      <c r="A1603" s="12">
        <v>46304.0</v>
      </c>
      <c r="B1603" s="9">
        <v>358141.0</v>
      </c>
      <c r="C1603" s="9" t="s">
        <v>17</v>
      </c>
      <c r="D1603" s="9">
        <v>6.0</v>
      </c>
      <c r="E1603" s="11"/>
    </row>
    <row r="1604" ht="15.75" customHeight="1">
      <c r="A1604" s="12">
        <v>46304.0</v>
      </c>
      <c r="B1604" s="9">
        <v>451851.0</v>
      </c>
      <c r="C1604" s="9" t="s">
        <v>17</v>
      </c>
      <c r="D1604" s="9">
        <v>9.0</v>
      </c>
      <c r="E1604" s="11"/>
    </row>
    <row r="1605" ht="15.75" customHeight="1">
      <c r="A1605" s="12">
        <v>46304.0</v>
      </c>
      <c r="B1605" s="9">
        <v>203949.0</v>
      </c>
      <c r="C1605" s="9" t="s">
        <v>17</v>
      </c>
      <c r="D1605" s="9">
        <v>6.0</v>
      </c>
      <c r="E1605" s="11"/>
    </row>
    <row r="1606" ht="15.75" customHeight="1">
      <c r="A1606" s="12">
        <v>46304.0</v>
      </c>
      <c r="B1606" s="9">
        <v>160294.0</v>
      </c>
      <c r="C1606" s="9" t="s">
        <v>17</v>
      </c>
      <c r="D1606" s="9">
        <v>13.0</v>
      </c>
      <c r="E1606" s="11"/>
    </row>
    <row r="1607" ht="15.75" customHeight="1">
      <c r="A1607" s="12">
        <v>46304.0</v>
      </c>
      <c r="B1607" s="9">
        <v>419206.0</v>
      </c>
      <c r="C1607" s="9" t="s">
        <v>17</v>
      </c>
      <c r="D1607" s="9">
        <v>6.0</v>
      </c>
      <c r="E1607" s="11"/>
    </row>
    <row r="1608" ht="15.75" customHeight="1">
      <c r="A1608" s="12">
        <v>46304.0</v>
      </c>
      <c r="B1608" s="9">
        <v>401442.0</v>
      </c>
      <c r="C1608" s="9" t="s">
        <v>17</v>
      </c>
      <c r="D1608" s="9">
        <v>7.0</v>
      </c>
      <c r="E1608" s="11"/>
    </row>
    <row r="1609" ht="15.75" customHeight="1">
      <c r="A1609" s="12">
        <v>46303.0</v>
      </c>
      <c r="B1609" s="9">
        <v>164640.0</v>
      </c>
      <c r="C1609" s="9" t="s">
        <v>17</v>
      </c>
      <c r="D1609" s="9">
        <v>15.0</v>
      </c>
      <c r="E1609" s="11"/>
    </row>
    <row r="1610" ht="15.75" customHeight="1">
      <c r="A1610" s="12">
        <v>46303.0</v>
      </c>
      <c r="B1610" s="9">
        <v>352909.0</v>
      </c>
      <c r="C1610" s="9" t="s">
        <v>17</v>
      </c>
      <c r="D1610" s="9">
        <v>15.0</v>
      </c>
      <c r="E1610" s="11"/>
    </row>
    <row r="1611" ht="15.75" customHeight="1">
      <c r="A1611" s="12">
        <v>46303.0</v>
      </c>
      <c r="B1611" s="9">
        <v>406110.0</v>
      </c>
      <c r="C1611" s="9" t="s">
        <v>17</v>
      </c>
      <c r="D1611" s="9">
        <v>8.0</v>
      </c>
      <c r="E1611" s="11"/>
    </row>
    <row r="1612" ht="15.75" customHeight="1">
      <c r="A1612" s="12">
        <v>46303.0</v>
      </c>
      <c r="B1612" s="9">
        <v>117815.0</v>
      </c>
      <c r="C1612" s="9" t="s">
        <v>17</v>
      </c>
      <c r="D1612" s="9">
        <v>13.0</v>
      </c>
      <c r="E1612" s="11"/>
    </row>
    <row r="1613" ht="15.75" customHeight="1">
      <c r="A1613" s="12">
        <v>46303.0</v>
      </c>
      <c r="B1613" s="9">
        <v>163489.0</v>
      </c>
      <c r="C1613" s="9" t="s">
        <v>17</v>
      </c>
      <c r="D1613" s="9">
        <v>13.0</v>
      </c>
      <c r="E1613" s="11"/>
    </row>
    <row r="1614" ht="15.75" customHeight="1">
      <c r="A1614" s="12">
        <v>46303.0</v>
      </c>
      <c r="B1614" s="9">
        <v>343242.0</v>
      </c>
      <c r="C1614" s="9" t="s">
        <v>17</v>
      </c>
      <c r="D1614" s="9">
        <v>14.0</v>
      </c>
      <c r="E1614" s="11"/>
    </row>
    <row r="1615" ht="15.75" customHeight="1">
      <c r="A1615" s="12">
        <v>46303.0</v>
      </c>
      <c r="B1615" s="9">
        <v>421915.0</v>
      </c>
      <c r="C1615" s="9" t="s">
        <v>17</v>
      </c>
      <c r="D1615" s="9">
        <v>12.0</v>
      </c>
      <c r="E1615" s="11"/>
    </row>
    <row r="1616" ht="15.75" customHeight="1">
      <c r="A1616" s="12">
        <v>46303.0</v>
      </c>
      <c r="B1616" s="9">
        <v>384402.0</v>
      </c>
      <c r="C1616" s="9" t="s">
        <v>17</v>
      </c>
      <c r="D1616" s="9">
        <v>13.0</v>
      </c>
      <c r="E1616" s="11"/>
    </row>
    <row r="1617" ht="15.75" customHeight="1">
      <c r="A1617" s="12">
        <v>46303.0</v>
      </c>
      <c r="B1617" s="9">
        <v>331818.0</v>
      </c>
      <c r="C1617" s="9" t="s">
        <v>17</v>
      </c>
      <c r="D1617" s="9">
        <v>15.0</v>
      </c>
      <c r="E1617" s="11"/>
    </row>
    <row r="1618" ht="15.75" customHeight="1">
      <c r="A1618" s="12">
        <v>46303.0</v>
      </c>
      <c r="B1618" s="9">
        <v>359641.0</v>
      </c>
      <c r="C1618" s="9" t="s">
        <v>17</v>
      </c>
      <c r="D1618" s="9">
        <v>14.0</v>
      </c>
      <c r="E1618" s="11"/>
    </row>
    <row r="1619" ht="15.75" customHeight="1">
      <c r="A1619" s="12">
        <v>46303.0</v>
      </c>
      <c r="B1619" s="9">
        <v>136466.0</v>
      </c>
      <c r="C1619" s="9" t="s">
        <v>17</v>
      </c>
      <c r="D1619" s="9">
        <v>7.0</v>
      </c>
      <c r="E1619" s="11"/>
    </row>
    <row r="1620" ht="15.75" customHeight="1">
      <c r="A1620" s="12">
        <v>46303.0</v>
      </c>
      <c r="B1620" s="9">
        <v>68029.0</v>
      </c>
      <c r="C1620" s="9" t="s">
        <v>17</v>
      </c>
      <c r="D1620" s="9">
        <v>14.0</v>
      </c>
      <c r="E1620" s="11"/>
    </row>
    <row r="1621" ht="15.75" customHeight="1">
      <c r="A1621" s="12">
        <v>46303.0</v>
      </c>
      <c r="B1621" s="9">
        <v>257052.0</v>
      </c>
      <c r="C1621" s="9" t="s">
        <v>17</v>
      </c>
      <c r="D1621" s="9">
        <v>15.0</v>
      </c>
      <c r="E1621" s="11"/>
    </row>
    <row r="1622" ht="15.75" customHeight="1">
      <c r="A1622" s="12">
        <v>46303.0</v>
      </c>
      <c r="B1622" s="9">
        <v>492642.0</v>
      </c>
      <c r="C1622" s="9" t="s">
        <v>17</v>
      </c>
      <c r="D1622" s="9">
        <v>14.0</v>
      </c>
      <c r="E1622" s="11"/>
    </row>
    <row r="1623" ht="15.75" customHeight="1">
      <c r="A1623" s="12">
        <v>46303.0</v>
      </c>
      <c r="B1623" s="9">
        <v>47489.0</v>
      </c>
      <c r="C1623" s="9" t="s">
        <v>17</v>
      </c>
      <c r="D1623" s="9">
        <v>6.0</v>
      </c>
      <c r="E1623" s="11"/>
    </row>
    <row r="1624" ht="15.75" customHeight="1">
      <c r="A1624" s="12">
        <v>46303.0</v>
      </c>
      <c r="B1624" s="9">
        <v>288018.0</v>
      </c>
      <c r="C1624" s="9" t="s">
        <v>17</v>
      </c>
      <c r="D1624" s="9">
        <v>10.0</v>
      </c>
      <c r="E1624" s="11"/>
    </row>
    <row r="1625" ht="15.75" customHeight="1">
      <c r="A1625" s="12">
        <v>46303.0</v>
      </c>
      <c r="B1625" s="9">
        <v>436422.0</v>
      </c>
      <c r="C1625" s="9" t="s">
        <v>17</v>
      </c>
      <c r="D1625" s="9">
        <v>13.0</v>
      </c>
      <c r="E1625" s="11"/>
    </row>
    <row r="1626" ht="15.75" customHeight="1">
      <c r="A1626" s="12">
        <v>46303.0</v>
      </c>
      <c r="B1626" s="9">
        <v>225438.0</v>
      </c>
      <c r="C1626" s="9" t="s">
        <v>17</v>
      </c>
      <c r="D1626" s="9">
        <v>13.0</v>
      </c>
      <c r="E1626" s="11"/>
    </row>
    <row r="1627" ht="15.75" customHeight="1">
      <c r="A1627" s="12">
        <v>46303.0</v>
      </c>
      <c r="B1627" s="9">
        <v>257211.0</v>
      </c>
      <c r="C1627" s="9" t="s">
        <v>17</v>
      </c>
      <c r="D1627" s="9">
        <v>15.0</v>
      </c>
      <c r="E1627" s="11"/>
    </row>
    <row r="1628" ht="15.75" customHeight="1">
      <c r="A1628" s="12">
        <v>46303.0</v>
      </c>
      <c r="B1628" s="9">
        <v>499168.0</v>
      </c>
      <c r="C1628" s="9" t="s">
        <v>17</v>
      </c>
      <c r="D1628" s="9">
        <v>12.0</v>
      </c>
      <c r="E1628" s="11"/>
    </row>
    <row r="1629" ht="15.75" customHeight="1">
      <c r="A1629" s="12">
        <v>46302.0</v>
      </c>
      <c r="B1629" s="9">
        <v>37943.0</v>
      </c>
      <c r="C1629" s="9" t="s">
        <v>17</v>
      </c>
      <c r="D1629" s="9">
        <v>14.0</v>
      </c>
      <c r="E1629" s="11"/>
    </row>
    <row r="1630" ht="15.75" customHeight="1">
      <c r="A1630" s="12">
        <v>46302.0</v>
      </c>
      <c r="B1630" s="9">
        <v>476709.0</v>
      </c>
      <c r="C1630" s="9" t="s">
        <v>17</v>
      </c>
      <c r="D1630" s="9">
        <v>15.0</v>
      </c>
      <c r="E1630" s="11"/>
    </row>
    <row r="1631" ht="15.75" customHeight="1">
      <c r="A1631" s="12">
        <v>46302.0</v>
      </c>
      <c r="B1631" s="9">
        <v>310441.0</v>
      </c>
      <c r="C1631" s="9" t="s">
        <v>17</v>
      </c>
      <c r="D1631" s="9">
        <v>14.0</v>
      </c>
      <c r="E1631" s="11"/>
    </row>
    <row r="1632" ht="15.75" customHeight="1">
      <c r="A1632" s="12">
        <v>46302.0</v>
      </c>
      <c r="B1632" s="9">
        <v>476379.0</v>
      </c>
      <c r="C1632" s="9" t="s">
        <v>17</v>
      </c>
      <c r="D1632" s="9">
        <v>12.0</v>
      </c>
      <c r="E1632" s="11"/>
    </row>
    <row r="1633" ht="15.75" customHeight="1">
      <c r="A1633" s="12">
        <v>46302.0</v>
      </c>
      <c r="B1633" s="9">
        <v>377631.0</v>
      </c>
      <c r="C1633" s="9" t="s">
        <v>17</v>
      </c>
      <c r="D1633" s="9">
        <v>5.0</v>
      </c>
      <c r="E1633" s="11"/>
    </row>
    <row r="1634" ht="15.75" customHeight="1">
      <c r="A1634" s="12">
        <v>46302.0</v>
      </c>
      <c r="B1634" s="9">
        <v>392381.0</v>
      </c>
      <c r="C1634" s="9" t="s">
        <v>17</v>
      </c>
      <c r="D1634" s="9">
        <v>13.0</v>
      </c>
      <c r="E1634" s="11"/>
    </row>
    <row r="1635" ht="15.75" customHeight="1">
      <c r="A1635" s="12">
        <v>46302.0</v>
      </c>
      <c r="B1635" s="9">
        <v>333029.0</v>
      </c>
      <c r="C1635" s="9" t="s">
        <v>17</v>
      </c>
      <c r="D1635" s="9">
        <v>15.0</v>
      </c>
      <c r="E1635" s="11"/>
    </row>
    <row r="1636" ht="15.75" customHeight="1">
      <c r="A1636" s="12">
        <v>46302.0</v>
      </c>
      <c r="B1636" s="9">
        <v>66397.0</v>
      </c>
      <c r="C1636" s="9" t="s">
        <v>17</v>
      </c>
      <c r="D1636" s="9">
        <v>15.0</v>
      </c>
      <c r="E1636" s="11"/>
    </row>
    <row r="1637" ht="15.75" customHeight="1">
      <c r="A1637" s="12">
        <v>46302.0</v>
      </c>
      <c r="B1637" s="9">
        <v>10013.0</v>
      </c>
      <c r="C1637" s="9" t="s">
        <v>17</v>
      </c>
      <c r="D1637" s="9">
        <v>14.0</v>
      </c>
      <c r="E1637" s="11"/>
    </row>
    <row r="1638" ht="15.75" customHeight="1">
      <c r="A1638" s="12">
        <v>46302.0</v>
      </c>
      <c r="B1638" s="9">
        <v>352067.0</v>
      </c>
      <c r="C1638" s="9" t="s">
        <v>17</v>
      </c>
      <c r="D1638" s="9">
        <v>10.0</v>
      </c>
      <c r="E1638" s="11"/>
    </row>
    <row r="1639" ht="15.75" customHeight="1">
      <c r="A1639" s="12">
        <v>46302.0</v>
      </c>
      <c r="B1639" s="9">
        <v>295398.0</v>
      </c>
      <c r="C1639" s="9" t="s">
        <v>17</v>
      </c>
      <c r="D1639" s="9">
        <v>13.0</v>
      </c>
      <c r="E1639" s="11"/>
    </row>
    <row r="1640" ht="15.75" customHeight="1">
      <c r="A1640" s="12">
        <v>46302.0</v>
      </c>
      <c r="B1640" s="9">
        <v>275226.0</v>
      </c>
      <c r="C1640" s="9" t="s">
        <v>17</v>
      </c>
      <c r="D1640" s="9">
        <v>14.0</v>
      </c>
      <c r="E1640" s="11"/>
    </row>
    <row r="1641" ht="15.75" customHeight="1">
      <c r="A1641" s="12">
        <v>46301.0</v>
      </c>
      <c r="B1641" s="9">
        <v>305003.0</v>
      </c>
      <c r="C1641" s="9" t="s">
        <v>17</v>
      </c>
      <c r="D1641" s="9">
        <v>15.0</v>
      </c>
      <c r="E1641" s="11"/>
    </row>
    <row r="1642" ht="15.75" customHeight="1">
      <c r="A1642" s="12">
        <v>46301.0</v>
      </c>
      <c r="B1642" s="9">
        <v>495349.0</v>
      </c>
      <c r="C1642" s="9" t="s">
        <v>17</v>
      </c>
      <c r="D1642" s="9">
        <v>5.0</v>
      </c>
      <c r="E1642" s="11"/>
    </row>
    <row r="1643" ht="15.75" customHeight="1">
      <c r="A1643" s="12">
        <v>46301.0</v>
      </c>
      <c r="B1643" s="9">
        <v>14467.0</v>
      </c>
      <c r="C1643" s="9" t="s">
        <v>17</v>
      </c>
      <c r="D1643" s="9">
        <v>15.0</v>
      </c>
      <c r="E1643" s="11"/>
    </row>
    <row r="1644" ht="15.75" customHeight="1">
      <c r="A1644" s="12">
        <v>46301.0</v>
      </c>
      <c r="B1644" s="9">
        <v>398124.0</v>
      </c>
      <c r="C1644" s="9" t="s">
        <v>17</v>
      </c>
      <c r="D1644" s="9">
        <v>10.0</v>
      </c>
      <c r="E1644" s="11"/>
    </row>
    <row r="1645" ht="15.75" customHeight="1">
      <c r="A1645" s="12">
        <v>46301.0</v>
      </c>
      <c r="B1645" s="9">
        <v>487885.0</v>
      </c>
      <c r="C1645" s="9" t="s">
        <v>17</v>
      </c>
      <c r="D1645" s="9">
        <v>12.0</v>
      </c>
      <c r="E1645" s="11"/>
    </row>
    <row r="1646" ht="15.75" customHeight="1">
      <c r="A1646" s="12">
        <v>46301.0</v>
      </c>
      <c r="B1646" s="9">
        <v>392894.0</v>
      </c>
      <c r="C1646" s="9" t="s">
        <v>17</v>
      </c>
      <c r="D1646" s="9">
        <v>13.0</v>
      </c>
      <c r="E1646" s="11"/>
    </row>
    <row r="1647" ht="15.75" customHeight="1">
      <c r="A1647" s="12">
        <v>46301.0</v>
      </c>
      <c r="B1647" s="9">
        <v>348687.0</v>
      </c>
      <c r="C1647" s="9" t="s">
        <v>17</v>
      </c>
      <c r="D1647" s="9">
        <v>15.0</v>
      </c>
      <c r="E1647" s="11"/>
    </row>
    <row r="1648" ht="15.75" customHeight="1">
      <c r="A1648" s="12">
        <v>46301.0</v>
      </c>
      <c r="B1648" s="9">
        <v>82773.0</v>
      </c>
      <c r="C1648" s="9" t="s">
        <v>17</v>
      </c>
      <c r="D1648" s="9">
        <v>15.0</v>
      </c>
      <c r="E1648" s="11"/>
    </row>
    <row r="1649" ht="15.75" customHeight="1">
      <c r="A1649" s="12">
        <v>46301.0</v>
      </c>
      <c r="B1649" s="9">
        <v>250808.0</v>
      </c>
      <c r="C1649" s="9" t="s">
        <v>17</v>
      </c>
      <c r="D1649" s="9">
        <v>14.0</v>
      </c>
      <c r="E1649" s="11"/>
    </row>
    <row r="1650" ht="15.75" customHeight="1">
      <c r="A1650" s="12">
        <v>46301.0</v>
      </c>
      <c r="B1650" s="9">
        <v>17442.0</v>
      </c>
      <c r="C1650" s="9" t="s">
        <v>17</v>
      </c>
      <c r="D1650" s="9">
        <v>8.0</v>
      </c>
      <c r="E1650" s="11"/>
    </row>
    <row r="1651" ht="15.75" customHeight="1">
      <c r="A1651" s="12">
        <v>46301.0</v>
      </c>
      <c r="B1651" s="9">
        <v>345135.0</v>
      </c>
      <c r="C1651" s="9" t="s">
        <v>17</v>
      </c>
      <c r="D1651" s="9">
        <v>15.0</v>
      </c>
      <c r="E1651" s="11"/>
    </row>
    <row r="1652" ht="15.75" customHeight="1">
      <c r="A1652" s="12">
        <v>46301.0</v>
      </c>
      <c r="B1652" s="9">
        <v>15230.0</v>
      </c>
      <c r="C1652" s="9" t="s">
        <v>17</v>
      </c>
      <c r="D1652" s="9">
        <v>12.0</v>
      </c>
      <c r="E1652" s="11"/>
    </row>
    <row r="1653" ht="15.75" customHeight="1">
      <c r="A1653" s="12">
        <v>46301.0</v>
      </c>
      <c r="B1653" s="9">
        <v>183509.0</v>
      </c>
      <c r="C1653" s="9" t="s">
        <v>17</v>
      </c>
      <c r="D1653" s="9">
        <v>15.0</v>
      </c>
      <c r="E1653" s="11"/>
    </row>
    <row r="1654" ht="15.75" customHeight="1">
      <c r="A1654" s="12">
        <v>46301.0</v>
      </c>
      <c r="B1654" s="9">
        <v>390125.0</v>
      </c>
      <c r="C1654" s="9" t="s">
        <v>17</v>
      </c>
      <c r="D1654" s="9">
        <v>9.0</v>
      </c>
      <c r="E1654" s="11"/>
    </row>
    <row r="1655" ht="15.75" customHeight="1">
      <c r="A1655" s="12">
        <v>46301.0</v>
      </c>
      <c r="B1655" s="9">
        <v>364680.0</v>
      </c>
      <c r="C1655" s="9" t="s">
        <v>17</v>
      </c>
      <c r="D1655" s="9">
        <v>15.0</v>
      </c>
      <c r="E1655" s="11"/>
    </row>
    <row r="1656" ht="15.75" customHeight="1">
      <c r="A1656" s="12">
        <v>46301.0</v>
      </c>
      <c r="B1656" s="9">
        <v>312532.0</v>
      </c>
      <c r="C1656" s="9" t="s">
        <v>17</v>
      </c>
      <c r="D1656" s="9">
        <v>13.0</v>
      </c>
      <c r="E1656" s="11"/>
    </row>
    <row r="1657" ht="15.75" customHeight="1">
      <c r="A1657" s="12">
        <v>46301.0</v>
      </c>
      <c r="B1657" s="9">
        <v>278230.0</v>
      </c>
      <c r="C1657" s="9" t="s">
        <v>17</v>
      </c>
      <c r="D1657" s="9">
        <v>15.0</v>
      </c>
      <c r="E1657" s="11"/>
    </row>
    <row r="1658" ht="15.75" customHeight="1">
      <c r="A1658" s="12">
        <v>46301.0</v>
      </c>
      <c r="B1658" s="9">
        <v>268285.0</v>
      </c>
      <c r="C1658" s="9" t="s">
        <v>17</v>
      </c>
      <c r="D1658" s="9">
        <v>11.0</v>
      </c>
      <c r="E1658" s="11"/>
    </row>
    <row r="1659" ht="15.75" customHeight="1">
      <c r="A1659" s="12">
        <v>46301.0</v>
      </c>
      <c r="B1659" s="9">
        <v>111040.0</v>
      </c>
      <c r="C1659" s="9" t="s">
        <v>17</v>
      </c>
      <c r="D1659" s="9">
        <v>15.0</v>
      </c>
      <c r="E1659" s="11"/>
    </row>
    <row r="1660" ht="15.75" customHeight="1">
      <c r="A1660" s="12">
        <v>46301.0</v>
      </c>
      <c r="B1660" s="9">
        <v>135482.0</v>
      </c>
      <c r="C1660" s="9" t="s">
        <v>17</v>
      </c>
      <c r="D1660" s="9">
        <v>8.0</v>
      </c>
      <c r="E1660" s="11"/>
    </row>
    <row r="1661" ht="15.75" customHeight="1">
      <c r="A1661" s="12">
        <v>46301.0</v>
      </c>
      <c r="B1661" s="9">
        <v>48761.0</v>
      </c>
      <c r="C1661" s="9" t="s">
        <v>17</v>
      </c>
      <c r="D1661" s="9">
        <v>14.0</v>
      </c>
      <c r="E1661" s="11"/>
    </row>
    <row r="1662" ht="15.75" customHeight="1">
      <c r="A1662" s="12">
        <v>46301.0</v>
      </c>
      <c r="B1662" s="9">
        <v>151988.0</v>
      </c>
      <c r="C1662" s="9" t="s">
        <v>17</v>
      </c>
      <c r="D1662" s="9">
        <v>15.0</v>
      </c>
      <c r="E1662" s="11"/>
    </row>
    <row r="1663" ht="15.75" customHeight="1">
      <c r="A1663" s="12">
        <v>46301.0</v>
      </c>
      <c r="B1663" s="9">
        <v>442270.0</v>
      </c>
      <c r="C1663" s="9" t="s">
        <v>17</v>
      </c>
      <c r="D1663" s="9">
        <v>13.0</v>
      </c>
      <c r="E1663" s="11"/>
    </row>
    <row r="1664" ht="15.75" customHeight="1">
      <c r="A1664" s="12">
        <v>46301.0</v>
      </c>
      <c r="B1664" s="9">
        <v>110079.0</v>
      </c>
      <c r="C1664" s="9" t="s">
        <v>17</v>
      </c>
      <c r="D1664" s="9">
        <v>14.0</v>
      </c>
      <c r="E1664" s="11"/>
    </row>
    <row r="1665" ht="15.75" customHeight="1">
      <c r="A1665" s="12">
        <v>46301.0</v>
      </c>
      <c r="B1665" s="9">
        <v>366416.0</v>
      </c>
      <c r="C1665" s="9" t="s">
        <v>17</v>
      </c>
      <c r="D1665" s="9">
        <v>13.0</v>
      </c>
      <c r="E1665" s="11"/>
    </row>
    <row r="1666" ht="15.75" customHeight="1">
      <c r="A1666" s="12">
        <v>46301.0</v>
      </c>
      <c r="B1666" s="9">
        <v>367753.0</v>
      </c>
      <c r="C1666" s="9" t="s">
        <v>17</v>
      </c>
      <c r="D1666" s="9">
        <v>5.0</v>
      </c>
      <c r="E1666" s="11"/>
    </row>
    <row r="1667" ht="15.75" customHeight="1">
      <c r="A1667" s="12">
        <v>46301.0</v>
      </c>
      <c r="B1667" s="9">
        <v>448654.0</v>
      </c>
      <c r="C1667" s="9" t="s">
        <v>17</v>
      </c>
      <c r="D1667" s="9">
        <v>14.0</v>
      </c>
      <c r="E1667" s="11"/>
    </row>
    <row r="1668" ht="15.75" customHeight="1">
      <c r="A1668" s="12">
        <v>46301.0</v>
      </c>
      <c r="B1668" s="9">
        <v>376251.0</v>
      </c>
      <c r="C1668" s="9" t="s">
        <v>17</v>
      </c>
      <c r="D1668" s="9">
        <v>14.0</v>
      </c>
      <c r="E1668" s="11"/>
    </row>
    <row r="1669" ht="15.75" customHeight="1">
      <c r="A1669" s="12">
        <v>46301.0</v>
      </c>
      <c r="B1669" s="9">
        <v>386310.0</v>
      </c>
      <c r="C1669" s="9" t="s">
        <v>17</v>
      </c>
      <c r="D1669" s="9">
        <v>9.0</v>
      </c>
      <c r="E1669" s="11"/>
    </row>
    <row r="1670" ht="15.75" customHeight="1">
      <c r="A1670" s="12">
        <v>46301.0</v>
      </c>
      <c r="B1670" s="9">
        <v>319686.0</v>
      </c>
      <c r="C1670" s="9" t="s">
        <v>17</v>
      </c>
      <c r="D1670" s="9">
        <v>14.0</v>
      </c>
      <c r="E1670" s="11"/>
    </row>
    <row r="1671" ht="15.75" customHeight="1">
      <c r="A1671" s="12">
        <v>46301.0</v>
      </c>
      <c r="B1671" s="9">
        <v>39299.0</v>
      </c>
      <c r="C1671" s="9" t="s">
        <v>17</v>
      </c>
      <c r="D1671" s="9">
        <v>13.0</v>
      </c>
      <c r="E1671" s="11"/>
    </row>
    <row r="1672" ht="15.75" customHeight="1">
      <c r="A1672" s="12">
        <v>46301.0</v>
      </c>
      <c r="B1672" s="9">
        <v>378167.0</v>
      </c>
      <c r="C1672" s="9" t="s">
        <v>17</v>
      </c>
      <c r="D1672" s="9">
        <v>13.0</v>
      </c>
      <c r="E1672" s="11"/>
    </row>
    <row r="1673" ht="15.75" customHeight="1">
      <c r="A1673" s="12">
        <v>46301.0</v>
      </c>
      <c r="B1673" s="9">
        <v>355845.0</v>
      </c>
      <c r="C1673" s="9" t="s">
        <v>17</v>
      </c>
      <c r="D1673" s="9">
        <v>12.0</v>
      </c>
      <c r="E1673" s="11"/>
    </row>
    <row r="1674" ht="15.75" customHeight="1">
      <c r="A1674" s="12">
        <v>46301.0</v>
      </c>
      <c r="B1674" s="9">
        <v>130166.0</v>
      </c>
      <c r="C1674" s="9" t="s">
        <v>17</v>
      </c>
      <c r="D1674" s="9">
        <v>6.0</v>
      </c>
      <c r="E1674" s="11"/>
    </row>
    <row r="1675" ht="15.75" customHeight="1">
      <c r="A1675" s="12">
        <v>46300.0</v>
      </c>
      <c r="B1675" s="9">
        <v>180807.0</v>
      </c>
      <c r="C1675" s="9" t="s">
        <v>17</v>
      </c>
      <c r="D1675" s="9">
        <v>13.0</v>
      </c>
      <c r="E1675" s="11"/>
    </row>
    <row r="1676" ht="15.75" customHeight="1">
      <c r="A1676" s="12">
        <v>46300.0</v>
      </c>
      <c r="B1676" s="9">
        <v>221236.0</v>
      </c>
      <c r="C1676" s="9" t="s">
        <v>17</v>
      </c>
      <c r="D1676" s="9">
        <v>12.0</v>
      </c>
      <c r="E1676" s="11"/>
    </row>
    <row r="1677" ht="15.75" customHeight="1">
      <c r="A1677" s="12">
        <v>46300.0</v>
      </c>
      <c r="B1677" s="9">
        <v>433480.0</v>
      </c>
      <c r="C1677" s="9" t="s">
        <v>17</v>
      </c>
      <c r="D1677" s="9">
        <v>15.0</v>
      </c>
      <c r="E1677" s="11"/>
    </row>
    <row r="1678" ht="15.75" customHeight="1">
      <c r="A1678" s="12">
        <v>46300.0</v>
      </c>
      <c r="B1678" s="9">
        <v>284489.0</v>
      </c>
      <c r="C1678" s="9" t="s">
        <v>17</v>
      </c>
      <c r="D1678" s="9">
        <v>5.0</v>
      </c>
      <c r="E1678" s="11"/>
    </row>
    <row r="1679" ht="15.75" customHeight="1">
      <c r="A1679" s="12">
        <v>46300.0</v>
      </c>
      <c r="B1679" s="9">
        <v>205326.0</v>
      </c>
      <c r="C1679" s="9" t="s">
        <v>17</v>
      </c>
      <c r="D1679" s="9">
        <v>9.0</v>
      </c>
      <c r="E1679" s="11"/>
    </row>
    <row r="1680" ht="15.75" customHeight="1">
      <c r="A1680" s="12">
        <v>46300.0</v>
      </c>
      <c r="B1680" s="9">
        <v>87088.0</v>
      </c>
      <c r="C1680" s="9" t="s">
        <v>17</v>
      </c>
      <c r="D1680" s="9">
        <v>15.0</v>
      </c>
      <c r="E1680" s="11"/>
    </row>
    <row r="1681" ht="15.75" customHeight="1">
      <c r="A1681" s="12">
        <v>46300.0</v>
      </c>
      <c r="B1681" s="9">
        <v>400001.0</v>
      </c>
      <c r="C1681" s="9" t="s">
        <v>17</v>
      </c>
      <c r="D1681" s="9">
        <v>14.0</v>
      </c>
      <c r="E1681" s="11"/>
    </row>
    <row r="1682" ht="15.75" customHeight="1">
      <c r="A1682" s="12">
        <v>46300.0</v>
      </c>
      <c r="B1682" s="9">
        <v>326490.0</v>
      </c>
      <c r="C1682" s="9" t="s">
        <v>17</v>
      </c>
      <c r="D1682" s="9">
        <v>15.0</v>
      </c>
      <c r="E1682" s="11"/>
    </row>
    <row r="1683" ht="15.75" customHeight="1">
      <c r="A1683" s="12">
        <v>46300.0</v>
      </c>
      <c r="B1683" s="9">
        <v>242025.0</v>
      </c>
      <c r="C1683" s="9" t="s">
        <v>17</v>
      </c>
      <c r="D1683" s="9">
        <v>14.0</v>
      </c>
      <c r="E1683" s="11"/>
    </row>
    <row r="1684" ht="15.75" customHeight="1">
      <c r="A1684" s="12">
        <v>46300.0</v>
      </c>
      <c r="B1684" s="9">
        <v>189336.0</v>
      </c>
      <c r="C1684" s="9" t="s">
        <v>17</v>
      </c>
      <c r="D1684" s="9">
        <v>12.0</v>
      </c>
      <c r="E1684" s="11"/>
    </row>
    <row r="1685" ht="15.75" customHeight="1">
      <c r="A1685" s="12">
        <v>46300.0</v>
      </c>
      <c r="B1685" s="9">
        <v>436353.0</v>
      </c>
      <c r="C1685" s="9" t="s">
        <v>17</v>
      </c>
      <c r="D1685" s="9">
        <v>15.0</v>
      </c>
      <c r="E1685" s="11"/>
    </row>
    <row r="1686" ht="15.75" customHeight="1">
      <c r="A1686" s="12">
        <v>46300.0</v>
      </c>
      <c r="B1686" s="9">
        <v>405045.0</v>
      </c>
      <c r="C1686" s="9" t="s">
        <v>17</v>
      </c>
      <c r="D1686" s="9">
        <v>14.0</v>
      </c>
      <c r="E1686" s="11"/>
    </row>
    <row r="1687" ht="15.75" customHeight="1">
      <c r="A1687" s="12">
        <v>46300.0</v>
      </c>
      <c r="B1687" s="9">
        <v>365548.0</v>
      </c>
      <c r="C1687" s="9" t="s">
        <v>17</v>
      </c>
      <c r="D1687" s="9">
        <v>5.0</v>
      </c>
      <c r="E1687" s="11"/>
    </row>
    <row r="1688" ht="15.75" customHeight="1">
      <c r="A1688" s="12">
        <v>46300.0</v>
      </c>
      <c r="B1688" s="9">
        <v>449720.0</v>
      </c>
      <c r="C1688" s="9" t="s">
        <v>17</v>
      </c>
      <c r="D1688" s="9">
        <v>15.0</v>
      </c>
      <c r="E1688" s="11"/>
    </row>
    <row r="1689" ht="15.75" customHeight="1">
      <c r="A1689" s="12">
        <v>46300.0</v>
      </c>
      <c r="B1689" s="9">
        <v>41817.0</v>
      </c>
      <c r="C1689" s="9" t="s">
        <v>17</v>
      </c>
      <c r="D1689" s="9">
        <v>12.0</v>
      </c>
      <c r="E1689" s="11"/>
    </row>
    <row r="1690" ht="15.75" customHeight="1">
      <c r="A1690" s="12">
        <v>46300.0</v>
      </c>
      <c r="B1690" s="9">
        <v>234571.0</v>
      </c>
      <c r="C1690" s="9" t="s">
        <v>17</v>
      </c>
      <c r="D1690" s="9">
        <v>14.0</v>
      </c>
      <c r="E1690" s="11"/>
    </row>
    <row r="1691" ht="15.75" customHeight="1">
      <c r="A1691" s="12">
        <v>46300.0</v>
      </c>
      <c r="B1691" s="9">
        <v>397388.0</v>
      </c>
      <c r="C1691" s="9" t="s">
        <v>17</v>
      </c>
      <c r="D1691" s="9">
        <v>13.0</v>
      </c>
      <c r="E1691" s="11"/>
    </row>
    <row r="1692" ht="15.75" customHeight="1">
      <c r="A1692" s="12">
        <v>46300.0</v>
      </c>
      <c r="B1692" s="9">
        <v>196339.0</v>
      </c>
      <c r="C1692" s="9" t="s">
        <v>17</v>
      </c>
      <c r="D1692" s="9">
        <v>15.0</v>
      </c>
      <c r="E1692" s="11"/>
    </row>
    <row r="1693" ht="15.75" customHeight="1">
      <c r="A1693" s="12">
        <v>46300.0</v>
      </c>
      <c r="B1693" s="9">
        <v>473806.0</v>
      </c>
      <c r="C1693" s="9" t="s">
        <v>17</v>
      </c>
      <c r="D1693" s="9">
        <v>15.0</v>
      </c>
      <c r="E1693" s="11"/>
    </row>
    <row r="1694" ht="15.75" customHeight="1">
      <c r="A1694" s="12">
        <v>46300.0</v>
      </c>
      <c r="B1694" s="9">
        <v>166181.0</v>
      </c>
      <c r="C1694" s="9" t="s">
        <v>17</v>
      </c>
      <c r="D1694" s="9">
        <v>13.0</v>
      </c>
      <c r="E1694" s="11"/>
    </row>
    <row r="1695" ht="15.75" customHeight="1">
      <c r="A1695" s="12">
        <v>46300.0</v>
      </c>
      <c r="B1695" s="9">
        <v>361259.0</v>
      </c>
      <c r="C1695" s="9" t="s">
        <v>17</v>
      </c>
      <c r="D1695" s="9">
        <v>14.0</v>
      </c>
      <c r="E1695" s="11"/>
    </row>
    <row r="1696" ht="15.75" customHeight="1">
      <c r="A1696" s="12">
        <v>46300.0</v>
      </c>
      <c r="B1696" s="9">
        <v>303151.0</v>
      </c>
      <c r="C1696" s="9" t="s">
        <v>17</v>
      </c>
      <c r="D1696" s="9">
        <v>15.0</v>
      </c>
      <c r="E1696" s="11"/>
    </row>
    <row r="1697" ht="15.75" customHeight="1">
      <c r="A1697" s="12">
        <v>46299.0</v>
      </c>
      <c r="B1697" s="9">
        <v>35879.0</v>
      </c>
      <c r="C1697" s="9" t="s">
        <v>17</v>
      </c>
      <c r="D1697" s="9">
        <v>12.0</v>
      </c>
      <c r="E1697" s="11"/>
    </row>
    <row r="1698" ht="15.75" customHeight="1">
      <c r="A1698" s="12">
        <v>46299.0</v>
      </c>
      <c r="B1698" s="9">
        <v>349960.0</v>
      </c>
      <c r="C1698" s="9" t="s">
        <v>17</v>
      </c>
      <c r="D1698" s="9">
        <v>15.0</v>
      </c>
      <c r="E1698" s="11"/>
    </row>
    <row r="1699" ht="15.75" customHeight="1">
      <c r="A1699" s="12">
        <v>46299.0</v>
      </c>
      <c r="B1699" s="9">
        <v>491545.0</v>
      </c>
      <c r="C1699" s="9" t="s">
        <v>17</v>
      </c>
      <c r="D1699" s="9">
        <v>14.0</v>
      </c>
      <c r="E1699" s="11"/>
    </row>
    <row r="1700" ht="15.75" customHeight="1">
      <c r="A1700" s="12">
        <v>46299.0</v>
      </c>
      <c r="B1700" s="9">
        <v>72593.0</v>
      </c>
      <c r="C1700" s="9" t="s">
        <v>17</v>
      </c>
      <c r="D1700" s="9">
        <v>11.0</v>
      </c>
      <c r="E1700" s="11"/>
    </row>
    <row r="1701" ht="15.75" customHeight="1">
      <c r="A1701" s="12">
        <v>46299.0</v>
      </c>
      <c r="B1701" s="9">
        <v>213737.0</v>
      </c>
      <c r="C1701" s="9" t="s">
        <v>17</v>
      </c>
      <c r="D1701" s="9">
        <v>15.0</v>
      </c>
      <c r="E1701" s="11"/>
    </row>
    <row r="1702" ht="15.75" customHeight="1">
      <c r="A1702" s="12">
        <v>46299.0</v>
      </c>
      <c r="B1702" s="9">
        <v>213008.0</v>
      </c>
      <c r="C1702" s="9" t="s">
        <v>17</v>
      </c>
      <c r="D1702" s="9">
        <v>13.0</v>
      </c>
      <c r="E1702" s="11"/>
    </row>
    <row r="1703" ht="15.75" customHeight="1">
      <c r="A1703" s="12">
        <v>46299.0</v>
      </c>
      <c r="B1703" s="9">
        <v>444683.0</v>
      </c>
      <c r="C1703" s="9" t="s">
        <v>17</v>
      </c>
      <c r="D1703" s="9">
        <v>15.0</v>
      </c>
      <c r="E1703" s="11"/>
    </row>
    <row r="1704" ht="15.75" customHeight="1">
      <c r="A1704" s="12">
        <v>46299.0</v>
      </c>
      <c r="B1704" s="9">
        <v>461317.0</v>
      </c>
      <c r="C1704" s="9" t="s">
        <v>17</v>
      </c>
      <c r="D1704" s="9">
        <v>13.0</v>
      </c>
      <c r="E1704" s="11"/>
    </row>
    <row r="1705" ht="15.75" customHeight="1">
      <c r="A1705" s="12">
        <v>46299.0</v>
      </c>
      <c r="B1705" s="9">
        <v>379849.0</v>
      </c>
      <c r="C1705" s="9" t="s">
        <v>17</v>
      </c>
      <c r="D1705" s="9">
        <v>15.0</v>
      </c>
      <c r="E1705" s="11"/>
    </row>
    <row r="1706" ht="15.75" customHeight="1">
      <c r="A1706" s="12">
        <v>46299.0</v>
      </c>
      <c r="B1706" s="9">
        <v>122353.0</v>
      </c>
      <c r="C1706" s="9" t="s">
        <v>17</v>
      </c>
      <c r="D1706" s="9">
        <v>14.0</v>
      </c>
      <c r="E1706" s="11"/>
    </row>
    <row r="1707" ht="15.75" customHeight="1">
      <c r="A1707" s="12">
        <v>46299.0</v>
      </c>
      <c r="B1707" s="9">
        <v>456950.0</v>
      </c>
      <c r="C1707" s="9" t="s">
        <v>17</v>
      </c>
      <c r="D1707" s="9">
        <v>14.0</v>
      </c>
      <c r="E1707" s="11"/>
    </row>
    <row r="1708" ht="15.75" customHeight="1">
      <c r="A1708" s="12">
        <v>46299.0</v>
      </c>
      <c r="B1708" s="9">
        <v>462327.0</v>
      </c>
      <c r="C1708" s="9" t="s">
        <v>17</v>
      </c>
      <c r="D1708" s="9">
        <v>14.0</v>
      </c>
      <c r="E1708" s="11"/>
    </row>
    <row r="1709" ht="15.75" customHeight="1">
      <c r="A1709" s="12">
        <v>46298.0</v>
      </c>
      <c r="B1709" s="9">
        <v>476193.0</v>
      </c>
      <c r="C1709" s="9" t="s">
        <v>17</v>
      </c>
      <c r="D1709" s="9">
        <v>14.0</v>
      </c>
      <c r="E1709" s="11"/>
    </row>
    <row r="1710" ht="15.75" customHeight="1">
      <c r="A1710" s="12">
        <v>46298.0</v>
      </c>
      <c r="B1710" s="9">
        <v>146585.0</v>
      </c>
      <c r="C1710" s="9" t="s">
        <v>17</v>
      </c>
      <c r="D1710" s="9">
        <v>15.0</v>
      </c>
      <c r="E1710" s="11"/>
    </row>
    <row r="1711" ht="15.75" customHeight="1">
      <c r="A1711" s="12">
        <v>46298.0</v>
      </c>
      <c r="B1711" s="9">
        <v>378526.0</v>
      </c>
      <c r="C1711" s="9" t="s">
        <v>17</v>
      </c>
      <c r="D1711" s="9">
        <v>14.0</v>
      </c>
      <c r="E1711" s="11"/>
    </row>
    <row r="1712" ht="15.75" customHeight="1">
      <c r="A1712" s="12">
        <v>46298.0</v>
      </c>
      <c r="B1712" s="9">
        <v>135543.0</v>
      </c>
      <c r="C1712" s="9" t="s">
        <v>17</v>
      </c>
      <c r="D1712" s="9">
        <v>15.0</v>
      </c>
      <c r="E1712" s="11"/>
    </row>
    <row r="1713" ht="15.75" customHeight="1">
      <c r="A1713" s="12">
        <v>46298.0</v>
      </c>
      <c r="B1713" s="9">
        <v>391101.0</v>
      </c>
      <c r="C1713" s="9" t="s">
        <v>17</v>
      </c>
      <c r="D1713" s="9">
        <v>11.0</v>
      </c>
      <c r="E1713" s="11"/>
    </row>
    <row r="1714" ht="15.75" customHeight="1">
      <c r="A1714" s="12">
        <v>46298.0</v>
      </c>
      <c r="B1714" s="9">
        <v>305196.0</v>
      </c>
      <c r="C1714" s="9" t="s">
        <v>17</v>
      </c>
      <c r="D1714" s="9">
        <v>5.0</v>
      </c>
      <c r="E1714" s="11"/>
    </row>
    <row r="1715" ht="15.75" customHeight="1">
      <c r="A1715" s="12">
        <v>46298.0</v>
      </c>
      <c r="B1715" s="9">
        <v>292949.0</v>
      </c>
      <c r="C1715" s="9" t="s">
        <v>17</v>
      </c>
      <c r="D1715" s="9">
        <v>14.0</v>
      </c>
      <c r="E1715" s="11"/>
    </row>
    <row r="1716" ht="15.75" customHeight="1">
      <c r="A1716" s="12">
        <v>46298.0</v>
      </c>
      <c r="B1716" s="9">
        <v>492777.0</v>
      </c>
      <c r="C1716" s="9" t="s">
        <v>17</v>
      </c>
      <c r="D1716" s="9">
        <v>14.0</v>
      </c>
      <c r="E1716" s="11"/>
    </row>
    <row r="1717" ht="15.75" customHeight="1">
      <c r="A1717" s="12">
        <v>46298.0</v>
      </c>
      <c r="B1717" s="9">
        <v>250627.0</v>
      </c>
      <c r="C1717" s="9" t="s">
        <v>17</v>
      </c>
      <c r="D1717" s="9">
        <v>15.0</v>
      </c>
      <c r="E1717" s="11"/>
    </row>
    <row r="1718" ht="15.75" customHeight="1">
      <c r="A1718" s="12">
        <v>46298.0</v>
      </c>
      <c r="B1718" s="9">
        <v>259965.0</v>
      </c>
      <c r="C1718" s="9" t="s">
        <v>17</v>
      </c>
      <c r="D1718" s="9">
        <v>14.0</v>
      </c>
      <c r="E1718" s="11"/>
    </row>
    <row r="1719" ht="15.75" customHeight="1">
      <c r="A1719" s="12">
        <v>46297.0</v>
      </c>
      <c r="B1719" s="9">
        <v>383115.0</v>
      </c>
      <c r="C1719" s="9" t="s">
        <v>17</v>
      </c>
      <c r="D1719" s="9">
        <v>15.0</v>
      </c>
      <c r="E1719" s="11"/>
    </row>
    <row r="1720" ht="15.75" customHeight="1">
      <c r="A1720" s="12">
        <v>46297.0</v>
      </c>
      <c r="B1720" s="9">
        <v>492422.0</v>
      </c>
      <c r="C1720" s="9" t="s">
        <v>17</v>
      </c>
      <c r="D1720" s="9">
        <v>12.0</v>
      </c>
      <c r="E1720" s="11"/>
    </row>
    <row r="1721" ht="15.75" customHeight="1">
      <c r="A1721" s="12">
        <v>46297.0</v>
      </c>
      <c r="B1721" s="9">
        <v>417038.0</v>
      </c>
      <c r="C1721" s="9" t="s">
        <v>17</v>
      </c>
      <c r="D1721" s="9">
        <v>5.0</v>
      </c>
      <c r="E1721" s="11"/>
    </row>
    <row r="1722" ht="15.75" customHeight="1">
      <c r="A1722" s="12">
        <v>46297.0</v>
      </c>
      <c r="B1722" s="9">
        <v>28481.0</v>
      </c>
      <c r="C1722" s="9" t="s">
        <v>17</v>
      </c>
      <c r="D1722" s="9">
        <v>15.0</v>
      </c>
      <c r="E1722" s="11"/>
    </row>
    <row r="1723" ht="15.75" customHeight="1">
      <c r="A1723" s="12">
        <v>46297.0</v>
      </c>
      <c r="B1723" s="9">
        <v>369810.0</v>
      </c>
      <c r="C1723" s="9" t="s">
        <v>17</v>
      </c>
      <c r="D1723" s="9">
        <v>7.0</v>
      </c>
      <c r="E1723" s="11"/>
    </row>
    <row r="1724" ht="15.75" customHeight="1">
      <c r="A1724" s="12">
        <v>46297.0</v>
      </c>
      <c r="B1724" s="9">
        <v>483789.0</v>
      </c>
      <c r="C1724" s="9" t="s">
        <v>17</v>
      </c>
      <c r="D1724" s="9">
        <v>15.0</v>
      </c>
      <c r="E1724" s="11"/>
    </row>
    <row r="1725" ht="15.75" customHeight="1">
      <c r="A1725" s="12">
        <v>46297.0</v>
      </c>
      <c r="B1725" s="9">
        <v>87019.0</v>
      </c>
      <c r="C1725" s="9" t="s">
        <v>17</v>
      </c>
      <c r="D1725" s="9">
        <v>14.0</v>
      </c>
      <c r="E1725" s="11"/>
    </row>
    <row r="1726" ht="15.75" customHeight="1">
      <c r="A1726" s="12">
        <v>46297.0</v>
      </c>
      <c r="B1726" s="9">
        <v>325889.0</v>
      </c>
      <c r="C1726" s="9" t="s">
        <v>17</v>
      </c>
      <c r="D1726" s="9">
        <v>6.0</v>
      </c>
      <c r="E1726" s="11"/>
    </row>
    <row r="1727" ht="15.75" customHeight="1">
      <c r="A1727" s="12">
        <v>46297.0</v>
      </c>
      <c r="B1727" s="9">
        <v>426467.0</v>
      </c>
      <c r="C1727" s="9" t="s">
        <v>17</v>
      </c>
      <c r="D1727" s="9">
        <v>14.0</v>
      </c>
      <c r="E1727" s="11"/>
    </row>
    <row r="1728" ht="15.75" customHeight="1">
      <c r="A1728" s="12">
        <v>46297.0</v>
      </c>
      <c r="B1728" s="9">
        <v>160931.0</v>
      </c>
      <c r="C1728" s="9" t="s">
        <v>17</v>
      </c>
      <c r="D1728" s="9">
        <v>5.0</v>
      </c>
      <c r="E1728" s="11"/>
    </row>
    <row r="1729" ht="15.75" customHeight="1">
      <c r="A1729" s="12">
        <v>46297.0</v>
      </c>
      <c r="B1729" s="9">
        <v>480065.0</v>
      </c>
      <c r="C1729" s="9" t="s">
        <v>17</v>
      </c>
      <c r="D1729" s="9">
        <v>6.0</v>
      </c>
      <c r="E1729" s="11"/>
    </row>
    <row r="1730" ht="15.75" customHeight="1">
      <c r="A1730" s="12">
        <v>46297.0</v>
      </c>
      <c r="B1730" s="9">
        <v>387292.0</v>
      </c>
      <c r="C1730" s="9" t="s">
        <v>17</v>
      </c>
      <c r="D1730" s="9">
        <v>5.0</v>
      </c>
      <c r="E1730" s="11"/>
    </row>
    <row r="1731" ht="15.75" customHeight="1">
      <c r="A1731" s="12">
        <v>46297.0</v>
      </c>
      <c r="B1731" s="9">
        <v>84282.0</v>
      </c>
      <c r="C1731" s="9" t="s">
        <v>17</v>
      </c>
      <c r="D1731" s="9">
        <v>5.0</v>
      </c>
      <c r="E1731" s="11"/>
    </row>
    <row r="1732" ht="15.75" customHeight="1">
      <c r="A1732" s="12">
        <v>46297.0</v>
      </c>
      <c r="B1732" s="9">
        <v>451061.0</v>
      </c>
      <c r="C1732" s="9" t="s">
        <v>17</v>
      </c>
      <c r="D1732" s="9">
        <v>7.0</v>
      </c>
      <c r="E1732" s="11"/>
    </row>
    <row r="1733" ht="15.75" customHeight="1">
      <c r="A1733" s="12">
        <v>46297.0</v>
      </c>
      <c r="B1733" s="9">
        <v>363074.0</v>
      </c>
      <c r="C1733" s="9" t="s">
        <v>17</v>
      </c>
      <c r="D1733" s="9">
        <v>9.0</v>
      </c>
      <c r="E1733" s="11"/>
    </row>
    <row r="1734" ht="15.75" customHeight="1">
      <c r="A1734" s="12">
        <v>46297.0</v>
      </c>
      <c r="B1734" s="9">
        <v>429926.0</v>
      </c>
      <c r="C1734" s="9" t="s">
        <v>17</v>
      </c>
      <c r="D1734" s="9">
        <v>13.0</v>
      </c>
      <c r="E1734" s="11"/>
    </row>
    <row r="1735" ht="15.75" customHeight="1">
      <c r="A1735" s="12">
        <v>46297.0</v>
      </c>
      <c r="B1735" s="9">
        <v>355130.0</v>
      </c>
      <c r="C1735" s="9" t="s">
        <v>17</v>
      </c>
      <c r="D1735" s="9">
        <v>9.0</v>
      </c>
      <c r="E1735" s="11"/>
    </row>
    <row r="1736" ht="15.75" customHeight="1">
      <c r="A1736" s="12">
        <v>46297.0</v>
      </c>
      <c r="B1736" s="9">
        <v>453216.0</v>
      </c>
      <c r="C1736" s="9" t="s">
        <v>17</v>
      </c>
      <c r="D1736" s="9">
        <v>5.0</v>
      </c>
      <c r="E1736" s="11"/>
    </row>
    <row r="1737" ht="15.75" customHeight="1">
      <c r="A1737" s="12">
        <v>46297.0</v>
      </c>
      <c r="B1737" s="9">
        <v>100703.0</v>
      </c>
      <c r="C1737" s="9" t="s">
        <v>17</v>
      </c>
      <c r="D1737" s="9">
        <v>5.0</v>
      </c>
      <c r="E1737" s="11"/>
    </row>
    <row r="1738" ht="15.75" customHeight="1">
      <c r="A1738" s="12">
        <v>46297.0</v>
      </c>
      <c r="B1738" s="9">
        <v>491111.0</v>
      </c>
      <c r="C1738" s="9" t="s">
        <v>17</v>
      </c>
      <c r="D1738" s="9">
        <v>15.0</v>
      </c>
      <c r="E1738" s="11"/>
    </row>
    <row r="1739" ht="15.75" customHeight="1">
      <c r="A1739" s="12">
        <v>46297.0</v>
      </c>
      <c r="B1739" s="9">
        <v>365823.0</v>
      </c>
      <c r="C1739" s="9" t="s">
        <v>17</v>
      </c>
      <c r="D1739" s="9">
        <v>5.0</v>
      </c>
      <c r="E1739" s="11"/>
    </row>
    <row r="1740" ht="15.75" customHeight="1">
      <c r="A1740" s="12">
        <v>46297.0</v>
      </c>
      <c r="B1740" s="9">
        <v>468688.0</v>
      </c>
      <c r="C1740" s="9" t="s">
        <v>17</v>
      </c>
      <c r="D1740" s="9">
        <v>12.0</v>
      </c>
      <c r="E1740" s="11"/>
    </row>
    <row r="1741" ht="15.75" customHeight="1">
      <c r="A1741" s="12">
        <v>46297.0</v>
      </c>
      <c r="B1741" s="9">
        <v>202236.0</v>
      </c>
      <c r="C1741" s="9" t="s">
        <v>17</v>
      </c>
      <c r="D1741" s="9">
        <v>13.0</v>
      </c>
      <c r="E1741" s="11"/>
    </row>
    <row r="1742" ht="15.75" customHeight="1">
      <c r="A1742" s="12">
        <v>46297.0</v>
      </c>
      <c r="B1742" s="9">
        <v>145350.0</v>
      </c>
      <c r="C1742" s="9" t="s">
        <v>17</v>
      </c>
      <c r="D1742" s="9">
        <v>15.0</v>
      </c>
      <c r="E1742" s="11"/>
    </row>
    <row r="1743" ht="15.75" customHeight="1">
      <c r="A1743" s="12">
        <v>46297.0</v>
      </c>
      <c r="B1743" s="9">
        <v>56174.0</v>
      </c>
      <c r="C1743" s="9" t="s">
        <v>17</v>
      </c>
      <c r="D1743" s="9">
        <v>13.0</v>
      </c>
      <c r="E1743" s="11"/>
    </row>
    <row r="1744" ht="15.75" customHeight="1">
      <c r="A1744" s="12">
        <v>46297.0</v>
      </c>
      <c r="B1744" s="9">
        <v>455935.0</v>
      </c>
      <c r="C1744" s="9" t="s">
        <v>17</v>
      </c>
      <c r="D1744" s="9">
        <v>13.0</v>
      </c>
      <c r="E1744" s="11"/>
    </row>
    <row r="1745" ht="15.75" customHeight="1">
      <c r="A1745" s="12">
        <v>46297.0</v>
      </c>
      <c r="B1745" s="9">
        <v>234809.0</v>
      </c>
      <c r="C1745" s="9" t="s">
        <v>17</v>
      </c>
      <c r="D1745" s="9">
        <v>5.0</v>
      </c>
      <c r="E1745" s="11"/>
    </row>
    <row r="1746" ht="15.75" customHeight="1">
      <c r="A1746" s="12">
        <v>46296.0</v>
      </c>
      <c r="B1746" s="9">
        <v>461457.0</v>
      </c>
      <c r="C1746" s="9" t="s">
        <v>17</v>
      </c>
      <c r="D1746" s="9">
        <v>13.0</v>
      </c>
      <c r="E1746" s="11"/>
    </row>
    <row r="1747" ht="15.75" customHeight="1">
      <c r="A1747" s="12">
        <v>46296.0</v>
      </c>
      <c r="B1747" s="9">
        <v>465052.0</v>
      </c>
      <c r="C1747" s="9" t="s">
        <v>17</v>
      </c>
      <c r="D1747" s="9">
        <v>15.0</v>
      </c>
      <c r="E1747" s="11"/>
    </row>
    <row r="1748" ht="15.75" customHeight="1">
      <c r="A1748" s="12">
        <v>46296.0</v>
      </c>
      <c r="B1748" s="9">
        <v>259164.0</v>
      </c>
      <c r="C1748" s="9" t="s">
        <v>17</v>
      </c>
      <c r="D1748" s="9">
        <v>12.0</v>
      </c>
      <c r="E1748" s="11"/>
    </row>
    <row r="1749" ht="15.75" customHeight="1">
      <c r="A1749" s="12">
        <v>46296.0</v>
      </c>
      <c r="B1749" s="9">
        <v>489742.0</v>
      </c>
      <c r="C1749" s="9" t="s">
        <v>17</v>
      </c>
      <c r="D1749" s="9">
        <v>15.0</v>
      </c>
      <c r="E1749" s="11"/>
    </row>
    <row r="1750" ht="15.75" customHeight="1">
      <c r="A1750" s="12">
        <v>46296.0</v>
      </c>
      <c r="B1750" s="9">
        <v>308540.0</v>
      </c>
      <c r="C1750" s="9" t="s">
        <v>17</v>
      </c>
      <c r="D1750" s="9">
        <v>11.0</v>
      </c>
      <c r="E1750" s="11"/>
    </row>
    <row r="1751" ht="15.75" customHeight="1">
      <c r="A1751" s="12">
        <v>46296.0</v>
      </c>
      <c r="B1751" s="9">
        <v>433150.0</v>
      </c>
      <c r="C1751" s="9" t="s">
        <v>17</v>
      </c>
      <c r="D1751" s="9">
        <v>7.0</v>
      </c>
      <c r="E1751" s="11"/>
    </row>
    <row r="1752" ht="15.75" customHeight="1">
      <c r="A1752" s="12">
        <v>46296.0</v>
      </c>
      <c r="B1752" s="9">
        <v>491598.0</v>
      </c>
      <c r="C1752" s="9" t="s">
        <v>17</v>
      </c>
      <c r="D1752" s="9">
        <v>15.0</v>
      </c>
      <c r="E1752" s="11"/>
    </row>
    <row r="1753" ht="15.75" customHeight="1">
      <c r="A1753" s="12">
        <v>46296.0</v>
      </c>
      <c r="B1753" s="9">
        <v>53385.0</v>
      </c>
      <c r="C1753" s="9" t="s">
        <v>17</v>
      </c>
      <c r="D1753" s="9">
        <v>13.0</v>
      </c>
      <c r="E1753" s="11"/>
    </row>
    <row r="1754" ht="15.75" customHeight="1">
      <c r="A1754" s="12">
        <v>46296.0</v>
      </c>
      <c r="B1754" s="9">
        <v>17870.0</v>
      </c>
      <c r="C1754" s="9" t="s">
        <v>17</v>
      </c>
      <c r="D1754" s="9">
        <v>7.0</v>
      </c>
      <c r="E1754" s="11"/>
    </row>
    <row r="1755" ht="15.75" customHeight="1">
      <c r="A1755" s="12">
        <v>46296.0</v>
      </c>
      <c r="B1755" s="9">
        <v>158561.0</v>
      </c>
      <c r="C1755" s="9" t="s">
        <v>17</v>
      </c>
      <c r="D1755" s="9">
        <v>15.0</v>
      </c>
      <c r="E1755" s="11"/>
    </row>
    <row r="1756" ht="15.75" customHeight="1">
      <c r="A1756" s="12">
        <v>46296.0</v>
      </c>
      <c r="B1756" s="9">
        <v>401536.0</v>
      </c>
      <c r="C1756" s="9" t="s">
        <v>17</v>
      </c>
      <c r="D1756" s="9">
        <v>15.0</v>
      </c>
      <c r="E1756" s="11"/>
    </row>
    <row r="1757" ht="15.75" customHeight="1">
      <c r="A1757" s="12">
        <v>46296.0</v>
      </c>
      <c r="B1757" s="9">
        <v>346434.0</v>
      </c>
      <c r="C1757" s="9" t="s">
        <v>17</v>
      </c>
      <c r="D1757" s="9">
        <v>15.0</v>
      </c>
      <c r="E1757" s="11"/>
    </row>
    <row r="1758" ht="15.75" customHeight="1">
      <c r="A1758" s="12">
        <v>46296.0</v>
      </c>
      <c r="B1758" s="9">
        <v>16183.0</v>
      </c>
      <c r="C1758" s="9" t="s">
        <v>17</v>
      </c>
      <c r="D1758" s="9">
        <v>13.0</v>
      </c>
      <c r="E1758" s="11"/>
    </row>
    <row r="1759" ht="15.75" customHeight="1">
      <c r="A1759" s="12">
        <v>46296.0</v>
      </c>
      <c r="B1759" s="9">
        <v>221397.0</v>
      </c>
      <c r="C1759" s="9" t="s">
        <v>17</v>
      </c>
      <c r="D1759" s="9">
        <v>13.0</v>
      </c>
      <c r="E1759" s="11"/>
    </row>
    <row r="1760" ht="15.75" customHeight="1">
      <c r="A1760" s="12">
        <v>46296.0</v>
      </c>
      <c r="B1760" s="9">
        <v>231799.0</v>
      </c>
      <c r="C1760" s="9" t="s">
        <v>17</v>
      </c>
      <c r="D1760" s="9">
        <v>13.0</v>
      </c>
      <c r="E1760" s="11"/>
    </row>
    <row r="1761" ht="15.75" customHeight="1">
      <c r="A1761" s="12">
        <v>46296.0</v>
      </c>
      <c r="B1761" s="9">
        <v>35959.0</v>
      </c>
      <c r="C1761" s="9" t="s">
        <v>17</v>
      </c>
      <c r="D1761" s="9">
        <v>15.0</v>
      </c>
      <c r="E1761" s="11"/>
    </row>
    <row r="1762" ht="15.75" customHeight="1">
      <c r="A1762" s="12">
        <v>46296.0</v>
      </c>
      <c r="B1762" s="9">
        <v>34795.0</v>
      </c>
      <c r="C1762" s="9" t="s">
        <v>17</v>
      </c>
      <c r="D1762" s="9">
        <v>15.0</v>
      </c>
      <c r="E1762" s="11"/>
    </row>
    <row r="1763" ht="15.75" customHeight="1">
      <c r="A1763" s="12">
        <v>46296.0</v>
      </c>
      <c r="B1763" s="9">
        <v>496680.0</v>
      </c>
      <c r="C1763" s="9" t="s">
        <v>17</v>
      </c>
      <c r="D1763" s="9">
        <v>10.0</v>
      </c>
      <c r="E1763" s="11"/>
    </row>
    <row r="1764" ht="15.75" customHeight="1">
      <c r="A1764" s="12">
        <v>46296.0</v>
      </c>
      <c r="B1764" s="9">
        <v>320823.0</v>
      </c>
      <c r="C1764" s="9" t="s">
        <v>17</v>
      </c>
      <c r="D1764" s="9">
        <v>14.0</v>
      </c>
      <c r="E1764" s="11"/>
    </row>
    <row r="1765" ht="15.75" customHeight="1">
      <c r="A1765" s="12">
        <v>46296.0</v>
      </c>
      <c r="B1765" s="9">
        <v>62565.0</v>
      </c>
      <c r="C1765" s="9" t="s">
        <v>17</v>
      </c>
      <c r="D1765" s="9">
        <v>13.0</v>
      </c>
      <c r="E1765" s="11"/>
    </row>
    <row r="1766" ht="15.75" customHeight="1">
      <c r="A1766" s="12">
        <v>46295.0</v>
      </c>
      <c r="B1766" s="9">
        <v>208095.0</v>
      </c>
      <c r="C1766" s="9" t="s">
        <v>17</v>
      </c>
      <c r="D1766" s="9">
        <v>12.0</v>
      </c>
      <c r="E1766" s="11"/>
    </row>
    <row r="1767" ht="15.75" customHeight="1">
      <c r="A1767" s="12">
        <v>46295.0</v>
      </c>
      <c r="B1767" s="9">
        <v>450532.0</v>
      </c>
      <c r="C1767" s="9" t="s">
        <v>17</v>
      </c>
      <c r="D1767" s="9">
        <v>14.0</v>
      </c>
      <c r="E1767" s="11"/>
    </row>
    <row r="1768" ht="15.75" customHeight="1">
      <c r="A1768" s="12">
        <v>46295.0</v>
      </c>
      <c r="B1768" s="9">
        <v>406773.0</v>
      </c>
      <c r="C1768" s="9" t="s">
        <v>17</v>
      </c>
      <c r="D1768" s="9">
        <v>15.0</v>
      </c>
      <c r="E1768" s="11"/>
    </row>
    <row r="1769" ht="15.75" customHeight="1">
      <c r="A1769" s="12">
        <v>46295.0</v>
      </c>
      <c r="B1769" s="9">
        <v>430998.0</v>
      </c>
      <c r="C1769" s="9" t="s">
        <v>17</v>
      </c>
      <c r="D1769" s="9">
        <v>15.0</v>
      </c>
      <c r="E1769" s="11"/>
    </row>
    <row r="1770" ht="15.75" customHeight="1">
      <c r="A1770" s="12">
        <v>46295.0</v>
      </c>
      <c r="B1770" s="9">
        <v>364392.0</v>
      </c>
      <c r="C1770" s="9" t="s">
        <v>17</v>
      </c>
      <c r="D1770" s="9">
        <v>13.0</v>
      </c>
      <c r="E1770" s="11"/>
    </row>
    <row r="1771" ht="15.75" customHeight="1">
      <c r="A1771" s="12">
        <v>46295.0</v>
      </c>
      <c r="B1771" s="9">
        <v>263277.0</v>
      </c>
      <c r="C1771" s="9" t="s">
        <v>17</v>
      </c>
      <c r="D1771" s="9">
        <v>12.0</v>
      </c>
      <c r="E1771" s="11"/>
    </row>
    <row r="1772" ht="15.75" customHeight="1">
      <c r="A1772" s="12">
        <v>46295.0</v>
      </c>
      <c r="B1772" s="9">
        <v>104421.0</v>
      </c>
      <c r="C1772" s="9" t="s">
        <v>17</v>
      </c>
      <c r="D1772" s="9">
        <v>14.0</v>
      </c>
      <c r="E1772" s="11"/>
    </row>
    <row r="1773" ht="15.75" customHeight="1">
      <c r="A1773" s="12">
        <v>46295.0</v>
      </c>
      <c r="B1773" s="9">
        <v>96324.0</v>
      </c>
      <c r="C1773" s="9" t="s">
        <v>17</v>
      </c>
      <c r="D1773" s="9">
        <v>13.0</v>
      </c>
      <c r="E1773" s="11"/>
    </row>
    <row r="1774" ht="15.75" customHeight="1">
      <c r="A1774" s="12">
        <v>46295.0</v>
      </c>
      <c r="B1774" s="9">
        <v>331915.0</v>
      </c>
      <c r="C1774" s="9" t="s">
        <v>17</v>
      </c>
      <c r="D1774" s="9">
        <v>12.0</v>
      </c>
      <c r="E1774" s="11"/>
    </row>
    <row r="1775" ht="15.75" customHeight="1">
      <c r="A1775" s="12">
        <v>46295.0</v>
      </c>
      <c r="B1775" s="9">
        <v>64483.0</v>
      </c>
      <c r="C1775" s="9" t="s">
        <v>17</v>
      </c>
      <c r="D1775" s="9">
        <v>14.0</v>
      </c>
      <c r="E1775" s="11"/>
    </row>
    <row r="1776" ht="15.75" customHeight="1">
      <c r="A1776" s="12">
        <v>46295.0</v>
      </c>
      <c r="B1776" s="9">
        <v>28164.0</v>
      </c>
      <c r="C1776" s="9" t="s">
        <v>17</v>
      </c>
      <c r="D1776" s="9">
        <v>12.0</v>
      </c>
      <c r="E1776" s="11"/>
    </row>
    <row r="1777" ht="15.75" customHeight="1">
      <c r="A1777" s="12">
        <v>46295.0</v>
      </c>
      <c r="B1777" s="9">
        <v>429344.0</v>
      </c>
      <c r="C1777" s="9" t="s">
        <v>17</v>
      </c>
      <c r="D1777" s="9">
        <v>14.0</v>
      </c>
      <c r="E1777" s="11"/>
    </row>
    <row r="1778" ht="15.75" customHeight="1">
      <c r="A1778" s="12">
        <v>46295.0</v>
      </c>
      <c r="B1778" s="9">
        <v>82822.0</v>
      </c>
      <c r="C1778" s="9" t="s">
        <v>17</v>
      </c>
      <c r="D1778" s="9">
        <v>15.0</v>
      </c>
      <c r="E1778" s="11"/>
    </row>
    <row r="1779" ht="15.75" customHeight="1">
      <c r="A1779" s="12">
        <v>46295.0</v>
      </c>
      <c r="B1779" s="9">
        <v>139234.0</v>
      </c>
      <c r="C1779" s="9" t="s">
        <v>17</v>
      </c>
      <c r="D1779" s="9">
        <v>14.0</v>
      </c>
      <c r="E1779" s="11"/>
    </row>
    <row r="1780" ht="15.75" customHeight="1">
      <c r="A1780" s="12">
        <v>46295.0</v>
      </c>
      <c r="B1780" s="9">
        <v>83616.0</v>
      </c>
      <c r="C1780" s="9" t="s">
        <v>17</v>
      </c>
      <c r="D1780" s="9">
        <v>5.0</v>
      </c>
      <c r="E1780" s="11"/>
    </row>
    <row r="1781" ht="15.75" customHeight="1">
      <c r="A1781" s="12">
        <v>46295.0</v>
      </c>
      <c r="B1781" s="9">
        <v>74301.0</v>
      </c>
      <c r="C1781" s="9" t="s">
        <v>17</v>
      </c>
      <c r="D1781" s="9">
        <v>13.0</v>
      </c>
      <c r="E1781" s="11"/>
    </row>
    <row r="1782" ht="15.75" customHeight="1">
      <c r="A1782" s="12">
        <v>46295.0</v>
      </c>
      <c r="B1782" s="9">
        <v>188488.0</v>
      </c>
      <c r="C1782" s="9" t="s">
        <v>17</v>
      </c>
      <c r="D1782" s="9">
        <v>14.0</v>
      </c>
      <c r="E1782" s="11"/>
    </row>
    <row r="1783" ht="15.75" customHeight="1">
      <c r="A1783" s="12">
        <v>46295.0</v>
      </c>
      <c r="B1783" s="9">
        <v>141911.0</v>
      </c>
      <c r="C1783" s="9" t="s">
        <v>17</v>
      </c>
      <c r="D1783" s="9">
        <v>14.0</v>
      </c>
      <c r="E1783" s="11"/>
    </row>
    <row r="1784" ht="15.75" customHeight="1">
      <c r="A1784" s="12">
        <v>46295.0</v>
      </c>
      <c r="B1784" s="9">
        <v>274455.0</v>
      </c>
      <c r="C1784" s="9" t="s">
        <v>17</v>
      </c>
      <c r="D1784" s="9">
        <v>14.0</v>
      </c>
      <c r="E1784" s="11"/>
    </row>
    <row r="1785" ht="15.75" customHeight="1">
      <c r="A1785" s="12">
        <v>46295.0</v>
      </c>
      <c r="B1785" s="9">
        <v>89148.0</v>
      </c>
      <c r="C1785" s="9" t="s">
        <v>17</v>
      </c>
      <c r="D1785" s="9">
        <v>14.0</v>
      </c>
      <c r="E1785" s="11"/>
    </row>
    <row r="1786" ht="15.75" customHeight="1">
      <c r="A1786" s="12">
        <v>46295.0</v>
      </c>
      <c r="B1786" s="9">
        <v>70050.0</v>
      </c>
      <c r="C1786" s="9" t="s">
        <v>17</v>
      </c>
      <c r="D1786" s="9">
        <v>13.0</v>
      </c>
      <c r="E1786" s="11"/>
    </row>
    <row r="1787" ht="15.75" customHeight="1">
      <c r="A1787" s="12">
        <v>46295.0</v>
      </c>
      <c r="B1787" s="9">
        <v>223660.0</v>
      </c>
      <c r="C1787" s="9" t="s">
        <v>17</v>
      </c>
      <c r="D1787" s="9">
        <v>5.0</v>
      </c>
      <c r="E1787" s="11"/>
    </row>
    <row r="1788" ht="15.75" customHeight="1">
      <c r="A1788" s="12">
        <v>46295.0</v>
      </c>
      <c r="B1788" s="9">
        <v>80884.0</v>
      </c>
      <c r="C1788" s="9" t="s">
        <v>17</v>
      </c>
      <c r="D1788" s="9">
        <v>5.0</v>
      </c>
      <c r="E1788" s="11"/>
    </row>
    <row r="1789" ht="15.75" customHeight="1">
      <c r="A1789" s="12">
        <v>46295.0</v>
      </c>
      <c r="B1789" s="9">
        <v>383629.0</v>
      </c>
      <c r="C1789" s="9" t="s">
        <v>17</v>
      </c>
      <c r="D1789" s="9">
        <v>5.0</v>
      </c>
      <c r="E1789" s="11"/>
    </row>
    <row r="1790" ht="15.75" customHeight="1">
      <c r="A1790" s="12">
        <v>46295.0</v>
      </c>
      <c r="B1790" s="9">
        <v>69218.0</v>
      </c>
      <c r="C1790" s="9" t="s">
        <v>17</v>
      </c>
      <c r="D1790" s="9">
        <v>15.0</v>
      </c>
      <c r="E1790" s="11"/>
    </row>
    <row r="1791" ht="15.75" customHeight="1">
      <c r="A1791" s="12">
        <v>46295.0</v>
      </c>
      <c r="B1791" s="9">
        <v>472371.0</v>
      </c>
      <c r="C1791" s="9" t="s">
        <v>17</v>
      </c>
      <c r="D1791" s="9">
        <v>9.0</v>
      </c>
      <c r="E1791" s="11"/>
    </row>
    <row r="1792" ht="15.75" customHeight="1">
      <c r="A1792" s="12">
        <v>46295.0</v>
      </c>
      <c r="B1792" s="9">
        <v>340936.0</v>
      </c>
      <c r="C1792" s="9" t="s">
        <v>17</v>
      </c>
      <c r="D1792" s="9">
        <v>14.0</v>
      </c>
      <c r="E1792" s="11"/>
    </row>
    <row r="1793" ht="15.75" customHeight="1">
      <c r="A1793" s="12">
        <v>46295.0</v>
      </c>
      <c r="B1793" s="9">
        <v>313271.0</v>
      </c>
      <c r="C1793" s="9" t="s">
        <v>17</v>
      </c>
      <c r="D1793" s="9">
        <v>13.0</v>
      </c>
      <c r="E1793" s="11"/>
    </row>
    <row r="1794" ht="15.75" customHeight="1">
      <c r="A1794" s="12">
        <v>46295.0</v>
      </c>
      <c r="B1794" s="9">
        <v>115690.0</v>
      </c>
      <c r="C1794" s="9" t="s">
        <v>17</v>
      </c>
      <c r="D1794" s="9">
        <v>13.0</v>
      </c>
      <c r="E1794" s="11"/>
    </row>
    <row r="1795" ht="15.75" customHeight="1">
      <c r="A1795" s="12">
        <v>46294.0</v>
      </c>
      <c r="B1795" s="9">
        <v>209462.0</v>
      </c>
      <c r="C1795" s="9" t="s">
        <v>17</v>
      </c>
      <c r="D1795" s="9">
        <v>15.0</v>
      </c>
      <c r="E1795" s="11"/>
    </row>
    <row r="1796" ht="15.75" customHeight="1">
      <c r="A1796" s="12">
        <v>46294.0</v>
      </c>
      <c r="B1796" s="9">
        <v>346148.0</v>
      </c>
      <c r="C1796" s="9" t="s">
        <v>17</v>
      </c>
      <c r="D1796" s="9">
        <v>15.0</v>
      </c>
      <c r="E1796" s="11"/>
    </row>
    <row r="1797" ht="15.75" customHeight="1">
      <c r="A1797" s="12">
        <v>46294.0</v>
      </c>
      <c r="B1797" s="9">
        <v>248012.0</v>
      </c>
      <c r="C1797" s="9" t="s">
        <v>17</v>
      </c>
      <c r="D1797" s="9">
        <v>13.0</v>
      </c>
      <c r="E1797" s="11"/>
    </row>
    <row r="1798" ht="15.75" customHeight="1">
      <c r="A1798" s="12">
        <v>46294.0</v>
      </c>
      <c r="B1798" s="9">
        <v>259171.0</v>
      </c>
      <c r="C1798" s="9" t="s">
        <v>17</v>
      </c>
      <c r="D1798" s="9">
        <v>8.0</v>
      </c>
      <c r="E1798" s="11"/>
    </row>
    <row r="1799" ht="15.75" customHeight="1">
      <c r="A1799" s="12">
        <v>46294.0</v>
      </c>
      <c r="B1799" s="9">
        <v>296077.0</v>
      </c>
      <c r="C1799" s="9" t="s">
        <v>17</v>
      </c>
      <c r="D1799" s="9">
        <v>15.0</v>
      </c>
      <c r="E1799" s="11"/>
    </row>
    <row r="1800" ht="15.75" customHeight="1">
      <c r="A1800" s="12">
        <v>46294.0</v>
      </c>
      <c r="B1800" s="9">
        <v>78656.0</v>
      </c>
      <c r="C1800" s="9" t="s">
        <v>17</v>
      </c>
      <c r="D1800" s="9">
        <v>13.0</v>
      </c>
      <c r="E1800" s="11"/>
    </row>
    <row r="1801" ht="15.75" customHeight="1">
      <c r="A1801" s="12">
        <v>46294.0</v>
      </c>
      <c r="B1801" s="9">
        <v>222628.0</v>
      </c>
      <c r="C1801" s="9" t="s">
        <v>17</v>
      </c>
      <c r="D1801" s="9">
        <v>5.0</v>
      </c>
      <c r="E1801" s="11"/>
    </row>
    <row r="1802" ht="15.75" customHeight="1">
      <c r="A1802" s="12">
        <v>46294.0</v>
      </c>
      <c r="B1802" s="9">
        <v>15942.0</v>
      </c>
      <c r="C1802" s="9" t="s">
        <v>17</v>
      </c>
      <c r="D1802" s="9">
        <v>5.0</v>
      </c>
      <c r="E1802" s="11"/>
    </row>
    <row r="1803" ht="15.75" customHeight="1">
      <c r="A1803" s="12">
        <v>46294.0</v>
      </c>
      <c r="B1803" s="9">
        <v>362384.0</v>
      </c>
      <c r="C1803" s="9" t="s">
        <v>17</v>
      </c>
      <c r="D1803" s="9">
        <v>15.0</v>
      </c>
      <c r="E1803" s="11"/>
    </row>
    <row r="1804" ht="15.75" customHeight="1">
      <c r="A1804" s="12">
        <v>46294.0</v>
      </c>
      <c r="B1804" s="9">
        <v>447645.0</v>
      </c>
      <c r="C1804" s="9" t="s">
        <v>17</v>
      </c>
      <c r="D1804" s="9">
        <v>15.0</v>
      </c>
      <c r="E1804" s="11"/>
    </row>
    <row r="1805" ht="15.75" customHeight="1">
      <c r="A1805" s="12">
        <v>46294.0</v>
      </c>
      <c r="B1805" s="9">
        <v>22390.0</v>
      </c>
      <c r="C1805" s="9" t="s">
        <v>17</v>
      </c>
      <c r="D1805" s="9">
        <v>15.0</v>
      </c>
      <c r="E1805" s="11"/>
    </row>
    <row r="1806" ht="15.75" customHeight="1">
      <c r="A1806" s="12">
        <v>46294.0</v>
      </c>
      <c r="B1806" s="9">
        <v>122228.0</v>
      </c>
      <c r="C1806" s="9" t="s">
        <v>17</v>
      </c>
      <c r="D1806" s="9">
        <v>13.0</v>
      </c>
      <c r="E1806" s="11"/>
    </row>
    <row r="1807" ht="15.75" customHeight="1">
      <c r="A1807" s="12">
        <v>46294.0</v>
      </c>
      <c r="B1807" s="9">
        <v>437604.0</v>
      </c>
      <c r="C1807" s="9" t="s">
        <v>17</v>
      </c>
      <c r="D1807" s="9">
        <v>12.0</v>
      </c>
      <c r="E1807" s="11"/>
    </row>
    <row r="1808" ht="15.75" customHeight="1">
      <c r="A1808" s="12">
        <v>46294.0</v>
      </c>
      <c r="B1808" s="9">
        <v>359256.0</v>
      </c>
      <c r="C1808" s="9" t="s">
        <v>17</v>
      </c>
      <c r="D1808" s="9">
        <v>14.0</v>
      </c>
      <c r="E1808" s="11"/>
    </row>
    <row r="1809" ht="15.75" customHeight="1">
      <c r="A1809" s="12">
        <v>46294.0</v>
      </c>
      <c r="B1809" s="9">
        <v>211470.0</v>
      </c>
      <c r="C1809" s="9" t="s">
        <v>17</v>
      </c>
      <c r="D1809" s="9">
        <v>13.0</v>
      </c>
      <c r="E1809" s="11"/>
    </row>
    <row r="1810" ht="15.75" customHeight="1">
      <c r="A1810" s="12">
        <v>46294.0</v>
      </c>
      <c r="B1810" s="9">
        <v>39160.0</v>
      </c>
      <c r="C1810" s="9" t="s">
        <v>17</v>
      </c>
      <c r="D1810" s="9">
        <v>15.0</v>
      </c>
      <c r="E1810" s="11"/>
    </row>
    <row r="1811" ht="15.75" customHeight="1">
      <c r="A1811" s="12">
        <v>46294.0</v>
      </c>
      <c r="B1811" s="9">
        <v>105093.0</v>
      </c>
      <c r="C1811" s="9" t="s">
        <v>17</v>
      </c>
      <c r="D1811" s="9">
        <v>13.0</v>
      </c>
      <c r="E1811" s="11"/>
    </row>
    <row r="1812" ht="15.75" customHeight="1">
      <c r="A1812" s="12">
        <v>46294.0</v>
      </c>
      <c r="B1812" s="9">
        <v>345574.0</v>
      </c>
      <c r="C1812" s="9" t="s">
        <v>17</v>
      </c>
      <c r="D1812" s="9">
        <v>14.0</v>
      </c>
      <c r="E1812" s="11"/>
    </row>
    <row r="1813" ht="15.75" customHeight="1">
      <c r="A1813" s="12">
        <v>46294.0</v>
      </c>
      <c r="B1813" s="9">
        <v>373448.0</v>
      </c>
      <c r="C1813" s="9" t="s">
        <v>17</v>
      </c>
      <c r="D1813" s="9">
        <v>13.0</v>
      </c>
      <c r="E1813" s="11"/>
    </row>
    <row r="1814" ht="15.75" customHeight="1">
      <c r="A1814" s="12">
        <v>46294.0</v>
      </c>
      <c r="B1814" s="9">
        <v>47077.0</v>
      </c>
      <c r="C1814" s="9" t="s">
        <v>17</v>
      </c>
      <c r="D1814" s="9">
        <v>15.0</v>
      </c>
      <c r="E1814" s="11"/>
    </row>
    <row r="1815" ht="15.75" customHeight="1">
      <c r="A1815" s="12">
        <v>46294.0</v>
      </c>
      <c r="B1815" s="9">
        <v>266391.0</v>
      </c>
      <c r="C1815" s="9" t="s">
        <v>17</v>
      </c>
      <c r="D1815" s="9">
        <v>12.0</v>
      </c>
      <c r="E1815" s="11"/>
    </row>
    <row r="1816" ht="15.75" customHeight="1">
      <c r="A1816" s="12">
        <v>46294.0</v>
      </c>
      <c r="B1816" s="9">
        <v>65090.0</v>
      </c>
      <c r="C1816" s="9" t="s">
        <v>17</v>
      </c>
      <c r="D1816" s="9">
        <v>15.0</v>
      </c>
      <c r="E1816" s="11"/>
    </row>
    <row r="1817" ht="15.75" customHeight="1">
      <c r="A1817" s="12">
        <v>46294.0</v>
      </c>
      <c r="B1817" s="9">
        <v>473055.0</v>
      </c>
      <c r="C1817" s="9" t="s">
        <v>17</v>
      </c>
      <c r="D1817" s="9">
        <v>15.0</v>
      </c>
      <c r="E1817" s="11"/>
    </row>
    <row r="1818" ht="15.75" customHeight="1">
      <c r="A1818" s="12">
        <v>46294.0</v>
      </c>
      <c r="B1818" s="9">
        <v>180085.0</v>
      </c>
      <c r="C1818" s="9" t="s">
        <v>17</v>
      </c>
      <c r="D1818" s="9">
        <v>15.0</v>
      </c>
      <c r="E1818" s="11"/>
    </row>
    <row r="1819" ht="15.75" customHeight="1">
      <c r="A1819" s="12">
        <v>46293.0</v>
      </c>
      <c r="B1819" s="9">
        <v>440438.0</v>
      </c>
      <c r="C1819" s="9" t="s">
        <v>17</v>
      </c>
      <c r="D1819" s="9">
        <v>15.0</v>
      </c>
      <c r="E1819" s="11"/>
    </row>
    <row r="1820" ht="15.75" customHeight="1">
      <c r="A1820" s="12">
        <v>46293.0</v>
      </c>
      <c r="B1820" s="9">
        <v>159185.0</v>
      </c>
      <c r="C1820" s="9" t="s">
        <v>17</v>
      </c>
      <c r="D1820" s="9">
        <v>13.0</v>
      </c>
      <c r="E1820" s="11"/>
    </row>
    <row r="1821" ht="15.75" customHeight="1">
      <c r="A1821" s="12">
        <v>46293.0</v>
      </c>
      <c r="B1821" s="9">
        <v>445695.0</v>
      </c>
      <c r="C1821" s="9" t="s">
        <v>17</v>
      </c>
      <c r="D1821" s="9">
        <v>15.0</v>
      </c>
      <c r="E1821" s="11"/>
    </row>
    <row r="1822" ht="15.75" customHeight="1">
      <c r="A1822" s="12">
        <v>46293.0</v>
      </c>
      <c r="B1822" s="9">
        <v>345327.0</v>
      </c>
      <c r="C1822" s="9" t="s">
        <v>17</v>
      </c>
      <c r="D1822" s="9">
        <v>15.0</v>
      </c>
      <c r="E1822" s="11"/>
    </row>
    <row r="1823" ht="15.75" customHeight="1">
      <c r="A1823" s="12">
        <v>46293.0</v>
      </c>
      <c r="B1823" s="9">
        <v>189397.0</v>
      </c>
      <c r="C1823" s="9" t="s">
        <v>17</v>
      </c>
      <c r="D1823" s="9">
        <v>15.0</v>
      </c>
      <c r="E1823" s="11"/>
    </row>
    <row r="1824" ht="15.75" customHeight="1">
      <c r="A1824" s="12">
        <v>46293.0</v>
      </c>
      <c r="B1824" s="9">
        <v>486581.0</v>
      </c>
      <c r="C1824" s="9" t="s">
        <v>17</v>
      </c>
      <c r="D1824" s="9">
        <v>13.0</v>
      </c>
      <c r="E1824" s="11"/>
    </row>
    <row r="1825" ht="15.75" customHeight="1">
      <c r="A1825" s="12">
        <v>46293.0</v>
      </c>
      <c r="B1825" s="9">
        <v>96700.0</v>
      </c>
      <c r="C1825" s="9" t="s">
        <v>17</v>
      </c>
      <c r="D1825" s="9">
        <v>10.0</v>
      </c>
      <c r="E1825" s="11"/>
    </row>
    <row r="1826" ht="15.75" customHeight="1">
      <c r="A1826" s="12">
        <v>46293.0</v>
      </c>
      <c r="B1826" s="9">
        <v>195284.0</v>
      </c>
      <c r="C1826" s="9" t="s">
        <v>17</v>
      </c>
      <c r="D1826" s="9">
        <v>13.0</v>
      </c>
      <c r="E1826" s="11"/>
    </row>
    <row r="1827" ht="15.75" customHeight="1">
      <c r="A1827" s="12">
        <v>46293.0</v>
      </c>
      <c r="B1827" s="9">
        <v>400453.0</v>
      </c>
      <c r="C1827" s="9" t="s">
        <v>17</v>
      </c>
      <c r="D1827" s="9">
        <v>13.0</v>
      </c>
      <c r="E1827" s="11"/>
    </row>
    <row r="1828" ht="15.75" customHeight="1">
      <c r="A1828" s="12">
        <v>46293.0</v>
      </c>
      <c r="B1828" s="9">
        <v>160481.0</v>
      </c>
      <c r="C1828" s="9" t="s">
        <v>17</v>
      </c>
      <c r="D1828" s="9">
        <v>14.0</v>
      </c>
      <c r="E1828" s="11"/>
    </row>
    <row r="1829" ht="15.75" customHeight="1">
      <c r="A1829" s="12">
        <v>46293.0</v>
      </c>
      <c r="B1829" s="9">
        <v>175357.0</v>
      </c>
      <c r="C1829" s="9" t="s">
        <v>17</v>
      </c>
      <c r="D1829" s="9">
        <v>15.0</v>
      </c>
      <c r="E1829" s="11"/>
    </row>
    <row r="1830" ht="15.75" customHeight="1">
      <c r="A1830" s="12">
        <v>46293.0</v>
      </c>
      <c r="B1830" s="9">
        <v>135527.0</v>
      </c>
      <c r="C1830" s="9" t="s">
        <v>17</v>
      </c>
      <c r="D1830" s="9">
        <v>13.0</v>
      </c>
      <c r="E1830" s="11"/>
    </row>
    <row r="1831" ht="15.75" customHeight="1">
      <c r="A1831" s="12">
        <v>46293.0</v>
      </c>
      <c r="B1831" s="9">
        <v>413747.0</v>
      </c>
      <c r="C1831" s="9" t="s">
        <v>17</v>
      </c>
      <c r="D1831" s="9">
        <v>14.0</v>
      </c>
      <c r="E1831" s="11"/>
    </row>
    <row r="1832" ht="15.75" customHeight="1">
      <c r="A1832" s="12">
        <v>46293.0</v>
      </c>
      <c r="B1832" s="9">
        <v>101172.0</v>
      </c>
      <c r="C1832" s="9" t="s">
        <v>17</v>
      </c>
      <c r="D1832" s="9">
        <v>5.0</v>
      </c>
      <c r="E1832" s="11"/>
    </row>
    <row r="1833" ht="15.75" customHeight="1">
      <c r="A1833" s="12">
        <v>46293.0</v>
      </c>
      <c r="B1833" s="9">
        <v>489693.0</v>
      </c>
      <c r="C1833" s="9" t="s">
        <v>17</v>
      </c>
      <c r="D1833" s="9">
        <v>15.0</v>
      </c>
      <c r="E1833" s="11"/>
    </row>
    <row r="1834" ht="15.75" customHeight="1">
      <c r="A1834" s="12">
        <v>46293.0</v>
      </c>
      <c r="B1834" s="9">
        <v>84841.0</v>
      </c>
      <c r="C1834" s="9" t="s">
        <v>17</v>
      </c>
      <c r="D1834" s="9">
        <v>15.0</v>
      </c>
      <c r="E1834" s="11"/>
    </row>
    <row r="1835" ht="15.75" customHeight="1">
      <c r="A1835" s="12">
        <v>46293.0</v>
      </c>
      <c r="B1835" s="9">
        <v>370249.0</v>
      </c>
      <c r="C1835" s="9" t="s">
        <v>17</v>
      </c>
      <c r="D1835" s="9">
        <v>15.0</v>
      </c>
      <c r="E1835" s="11"/>
    </row>
    <row r="1836" ht="15.75" customHeight="1">
      <c r="A1836" s="12">
        <v>46293.0</v>
      </c>
      <c r="B1836" s="9">
        <v>200181.0</v>
      </c>
      <c r="C1836" s="9" t="s">
        <v>17</v>
      </c>
      <c r="D1836" s="9">
        <v>15.0</v>
      </c>
      <c r="E1836" s="11"/>
    </row>
    <row r="1837" ht="15.75" customHeight="1">
      <c r="A1837" s="12">
        <v>46293.0</v>
      </c>
      <c r="B1837" s="9">
        <v>276800.0</v>
      </c>
      <c r="C1837" s="9" t="s">
        <v>17</v>
      </c>
      <c r="D1837" s="9">
        <v>12.0</v>
      </c>
      <c r="E1837" s="11"/>
    </row>
    <row r="1838" ht="15.75" customHeight="1">
      <c r="A1838" s="12">
        <v>46293.0</v>
      </c>
      <c r="B1838" s="9">
        <v>349410.0</v>
      </c>
      <c r="C1838" s="9" t="s">
        <v>17</v>
      </c>
      <c r="D1838" s="9">
        <v>15.0</v>
      </c>
      <c r="E1838" s="11"/>
    </row>
    <row r="1839" ht="15.75" customHeight="1">
      <c r="A1839" s="12">
        <v>46293.0</v>
      </c>
      <c r="B1839" s="9">
        <v>69740.0</v>
      </c>
      <c r="C1839" s="9" t="s">
        <v>17</v>
      </c>
      <c r="D1839" s="9">
        <v>8.0</v>
      </c>
      <c r="E1839" s="11"/>
    </row>
    <row r="1840" ht="15.75" customHeight="1">
      <c r="A1840" s="12">
        <v>46293.0</v>
      </c>
      <c r="B1840" s="9">
        <v>70854.0</v>
      </c>
      <c r="C1840" s="9" t="s">
        <v>17</v>
      </c>
      <c r="D1840" s="9">
        <v>13.0</v>
      </c>
      <c r="E1840" s="11"/>
    </row>
    <row r="1841" ht="15.75" customHeight="1">
      <c r="A1841" s="12">
        <v>46293.0</v>
      </c>
      <c r="B1841" s="9">
        <v>340021.0</v>
      </c>
      <c r="C1841" s="9" t="s">
        <v>17</v>
      </c>
      <c r="D1841" s="9">
        <v>15.0</v>
      </c>
      <c r="E1841" s="11"/>
    </row>
    <row r="1842" ht="15.75" customHeight="1">
      <c r="A1842" s="12">
        <v>46293.0</v>
      </c>
      <c r="B1842" s="9">
        <v>317824.0</v>
      </c>
      <c r="C1842" s="9" t="s">
        <v>17</v>
      </c>
      <c r="D1842" s="9">
        <v>14.0</v>
      </c>
      <c r="E1842" s="11"/>
    </row>
    <row r="1843" ht="15.75" customHeight="1">
      <c r="A1843" s="12">
        <v>46293.0</v>
      </c>
      <c r="B1843" s="9">
        <v>268347.0</v>
      </c>
      <c r="C1843" s="9" t="s">
        <v>17</v>
      </c>
      <c r="D1843" s="9">
        <v>15.0</v>
      </c>
      <c r="E1843" s="11"/>
    </row>
    <row r="1844" ht="15.75" customHeight="1">
      <c r="A1844" s="12">
        <v>46293.0</v>
      </c>
      <c r="B1844" s="9">
        <v>344127.0</v>
      </c>
      <c r="C1844" s="9" t="s">
        <v>17</v>
      </c>
      <c r="D1844" s="9">
        <v>13.0</v>
      </c>
      <c r="E1844" s="11"/>
    </row>
    <row r="1845" ht="15.75" customHeight="1">
      <c r="A1845" s="12">
        <v>46293.0</v>
      </c>
      <c r="B1845" s="9">
        <v>408699.0</v>
      </c>
      <c r="C1845" s="9" t="s">
        <v>17</v>
      </c>
      <c r="D1845" s="9">
        <v>14.0</v>
      </c>
      <c r="E1845" s="11"/>
    </row>
    <row r="1846" ht="15.75" customHeight="1">
      <c r="A1846" s="12">
        <v>46292.0</v>
      </c>
      <c r="B1846" s="9">
        <v>419100.0</v>
      </c>
      <c r="C1846" s="9" t="s">
        <v>17</v>
      </c>
      <c r="D1846" s="9">
        <v>15.0</v>
      </c>
      <c r="E1846" s="11"/>
    </row>
    <row r="1847" ht="15.75" customHeight="1">
      <c r="A1847" s="12">
        <v>46292.0</v>
      </c>
      <c r="B1847" s="9">
        <v>417062.0</v>
      </c>
      <c r="C1847" s="9" t="s">
        <v>17</v>
      </c>
      <c r="D1847" s="9">
        <v>15.0</v>
      </c>
      <c r="E1847" s="11"/>
    </row>
    <row r="1848" ht="15.75" customHeight="1">
      <c r="A1848" s="12">
        <v>46292.0</v>
      </c>
      <c r="B1848" s="9">
        <v>247619.0</v>
      </c>
      <c r="C1848" s="9" t="s">
        <v>17</v>
      </c>
      <c r="D1848" s="9">
        <v>14.0</v>
      </c>
      <c r="E1848" s="11"/>
    </row>
    <row r="1849" ht="15.75" customHeight="1">
      <c r="A1849" s="12">
        <v>46292.0</v>
      </c>
      <c r="B1849" s="9">
        <v>328425.0</v>
      </c>
      <c r="C1849" s="9" t="s">
        <v>17</v>
      </c>
      <c r="D1849" s="9">
        <v>13.0</v>
      </c>
      <c r="E1849" s="11"/>
    </row>
    <row r="1850" ht="15.75" customHeight="1">
      <c r="A1850" s="12">
        <v>46292.0</v>
      </c>
      <c r="B1850" s="9">
        <v>241579.0</v>
      </c>
      <c r="C1850" s="9" t="s">
        <v>17</v>
      </c>
      <c r="D1850" s="9">
        <v>13.0</v>
      </c>
      <c r="E1850" s="11"/>
    </row>
    <row r="1851" ht="15.75" customHeight="1">
      <c r="A1851" s="12">
        <v>46292.0</v>
      </c>
      <c r="B1851" s="9">
        <v>287597.0</v>
      </c>
      <c r="C1851" s="9" t="s">
        <v>17</v>
      </c>
      <c r="D1851" s="9">
        <v>15.0</v>
      </c>
      <c r="E1851" s="11"/>
    </row>
    <row r="1852" ht="15.75" customHeight="1">
      <c r="A1852" s="12">
        <v>46292.0</v>
      </c>
      <c r="B1852" s="9">
        <v>210785.0</v>
      </c>
      <c r="C1852" s="9" t="s">
        <v>17</v>
      </c>
      <c r="D1852" s="9">
        <v>13.0</v>
      </c>
      <c r="E1852" s="11"/>
    </row>
    <row r="1853" ht="15.75" customHeight="1">
      <c r="A1853" s="12">
        <v>46292.0</v>
      </c>
      <c r="B1853" s="9">
        <v>69696.0</v>
      </c>
      <c r="C1853" s="9" t="s">
        <v>17</v>
      </c>
      <c r="D1853" s="9">
        <v>14.0</v>
      </c>
      <c r="E1853" s="11"/>
    </row>
    <row r="1854" ht="15.75" customHeight="1">
      <c r="A1854" s="12">
        <v>46292.0</v>
      </c>
      <c r="B1854" s="9">
        <v>376627.0</v>
      </c>
      <c r="C1854" s="9" t="s">
        <v>17</v>
      </c>
      <c r="D1854" s="9">
        <v>15.0</v>
      </c>
      <c r="E1854" s="11"/>
    </row>
    <row r="1855" ht="15.75" customHeight="1">
      <c r="A1855" s="12">
        <v>46292.0</v>
      </c>
      <c r="B1855" s="9">
        <v>299537.0</v>
      </c>
      <c r="C1855" s="9" t="s">
        <v>17</v>
      </c>
      <c r="D1855" s="9">
        <v>14.0</v>
      </c>
      <c r="E1855" s="11"/>
    </row>
    <row r="1856" ht="15.75" customHeight="1">
      <c r="A1856" s="12">
        <v>46292.0</v>
      </c>
      <c r="B1856" s="9">
        <v>388792.0</v>
      </c>
      <c r="C1856" s="9" t="s">
        <v>17</v>
      </c>
      <c r="D1856" s="9">
        <v>12.0</v>
      </c>
      <c r="E1856" s="11"/>
    </row>
    <row r="1857" ht="15.75" customHeight="1">
      <c r="A1857" s="12">
        <v>46292.0</v>
      </c>
      <c r="B1857" s="9">
        <v>150722.0</v>
      </c>
      <c r="C1857" s="9" t="s">
        <v>17</v>
      </c>
      <c r="D1857" s="9">
        <v>15.0</v>
      </c>
      <c r="E1857" s="11"/>
    </row>
    <row r="1858" ht="15.75" customHeight="1">
      <c r="A1858" s="12">
        <v>46292.0</v>
      </c>
      <c r="B1858" s="9">
        <v>97391.0</v>
      </c>
      <c r="C1858" s="9" t="s">
        <v>17</v>
      </c>
      <c r="D1858" s="9">
        <v>12.0</v>
      </c>
      <c r="E1858" s="11"/>
    </row>
    <row r="1859" ht="15.75" customHeight="1">
      <c r="A1859" s="12">
        <v>46291.0</v>
      </c>
      <c r="B1859" s="9">
        <v>263250.0</v>
      </c>
      <c r="C1859" s="9" t="s">
        <v>17</v>
      </c>
      <c r="D1859" s="9">
        <v>13.0</v>
      </c>
      <c r="E1859" s="11"/>
    </row>
    <row r="1860" ht="15.75" customHeight="1">
      <c r="A1860" s="12">
        <v>46291.0</v>
      </c>
      <c r="B1860" s="9">
        <v>13015.0</v>
      </c>
      <c r="C1860" s="9" t="s">
        <v>17</v>
      </c>
      <c r="D1860" s="9">
        <v>15.0</v>
      </c>
      <c r="E1860" s="11"/>
    </row>
    <row r="1861" ht="15.75" customHeight="1">
      <c r="A1861" s="12">
        <v>46291.0</v>
      </c>
      <c r="B1861" s="9">
        <v>35775.0</v>
      </c>
      <c r="C1861" s="9" t="s">
        <v>17</v>
      </c>
      <c r="D1861" s="9">
        <v>14.0</v>
      </c>
      <c r="E1861" s="11"/>
    </row>
    <row r="1862" ht="15.75" customHeight="1">
      <c r="A1862" s="12">
        <v>46291.0</v>
      </c>
      <c r="B1862" s="9">
        <v>129492.0</v>
      </c>
      <c r="C1862" s="9" t="s">
        <v>17</v>
      </c>
      <c r="D1862" s="9">
        <v>13.0</v>
      </c>
      <c r="E1862" s="11"/>
    </row>
    <row r="1863" ht="15.75" customHeight="1">
      <c r="A1863" s="12">
        <v>46291.0</v>
      </c>
      <c r="B1863" s="9">
        <v>66313.0</v>
      </c>
      <c r="C1863" s="9" t="s">
        <v>17</v>
      </c>
      <c r="D1863" s="9">
        <v>14.0</v>
      </c>
      <c r="E1863" s="11"/>
    </row>
    <row r="1864" ht="15.75" customHeight="1">
      <c r="A1864" s="12">
        <v>46291.0</v>
      </c>
      <c r="B1864" s="9">
        <v>336653.0</v>
      </c>
      <c r="C1864" s="9" t="s">
        <v>17</v>
      </c>
      <c r="D1864" s="9">
        <v>13.0</v>
      </c>
      <c r="E1864" s="11"/>
    </row>
    <row r="1865" ht="15.75" customHeight="1">
      <c r="A1865" s="12">
        <v>46291.0</v>
      </c>
      <c r="B1865" s="9">
        <v>423898.0</v>
      </c>
      <c r="C1865" s="9" t="s">
        <v>17</v>
      </c>
      <c r="D1865" s="9">
        <v>15.0</v>
      </c>
      <c r="E1865" s="11"/>
    </row>
    <row r="1866" ht="15.75" customHeight="1">
      <c r="A1866" s="12">
        <v>46291.0</v>
      </c>
      <c r="B1866" s="9">
        <v>427543.0</v>
      </c>
      <c r="C1866" s="9" t="s">
        <v>17</v>
      </c>
      <c r="D1866" s="9">
        <v>15.0</v>
      </c>
      <c r="E1866" s="11"/>
    </row>
    <row r="1867" ht="15.75" customHeight="1">
      <c r="A1867" s="12">
        <v>46291.0</v>
      </c>
      <c r="B1867" s="9">
        <v>227313.0</v>
      </c>
      <c r="C1867" s="9" t="s">
        <v>17</v>
      </c>
      <c r="D1867" s="9">
        <v>15.0</v>
      </c>
      <c r="E1867" s="11"/>
    </row>
    <row r="1868" ht="15.75" customHeight="1">
      <c r="A1868" s="12">
        <v>46291.0</v>
      </c>
      <c r="B1868" s="9">
        <v>59760.0</v>
      </c>
      <c r="C1868" s="9" t="s">
        <v>17</v>
      </c>
      <c r="D1868" s="9">
        <v>13.0</v>
      </c>
      <c r="E1868" s="11"/>
    </row>
    <row r="1869" ht="15.75" customHeight="1">
      <c r="A1869" s="12">
        <v>46291.0</v>
      </c>
      <c r="B1869" s="9">
        <v>314060.0</v>
      </c>
      <c r="C1869" s="9" t="s">
        <v>17</v>
      </c>
      <c r="D1869" s="9">
        <v>15.0</v>
      </c>
      <c r="E1869" s="11"/>
    </row>
    <row r="1870" ht="15.75" customHeight="1">
      <c r="A1870" s="12">
        <v>46291.0</v>
      </c>
      <c r="B1870" s="9">
        <v>48602.0</v>
      </c>
      <c r="C1870" s="9" t="s">
        <v>17</v>
      </c>
      <c r="D1870" s="9">
        <v>10.0</v>
      </c>
      <c r="E1870" s="11"/>
    </row>
    <row r="1871" ht="15.75" customHeight="1">
      <c r="A1871" s="12">
        <v>46291.0</v>
      </c>
      <c r="B1871" s="9">
        <v>409781.0</v>
      </c>
      <c r="C1871" s="9" t="s">
        <v>17</v>
      </c>
      <c r="D1871" s="9">
        <v>5.0</v>
      </c>
      <c r="E1871" s="11"/>
    </row>
    <row r="1872" ht="15.75" customHeight="1">
      <c r="A1872" s="12">
        <v>46291.0</v>
      </c>
      <c r="B1872" s="9">
        <v>389248.0</v>
      </c>
      <c r="C1872" s="9" t="s">
        <v>17</v>
      </c>
      <c r="D1872" s="9">
        <v>15.0</v>
      </c>
      <c r="E1872" s="11"/>
    </row>
    <row r="1873" ht="15.75" customHeight="1">
      <c r="A1873" s="12">
        <v>46291.0</v>
      </c>
      <c r="B1873" s="9">
        <v>121928.0</v>
      </c>
      <c r="C1873" s="9" t="s">
        <v>17</v>
      </c>
      <c r="D1873" s="9">
        <v>13.0</v>
      </c>
      <c r="E1873" s="11"/>
    </row>
    <row r="1874" ht="15.75" customHeight="1">
      <c r="A1874" s="12">
        <v>46291.0</v>
      </c>
      <c r="B1874" s="9">
        <v>131316.0</v>
      </c>
      <c r="C1874" s="9" t="s">
        <v>17</v>
      </c>
      <c r="D1874" s="9">
        <v>15.0</v>
      </c>
      <c r="E1874" s="11"/>
    </row>
    <row r="1875" ht="15.75" customHeight="1">
      <c r="A1875" s="12">
        <v>46291.0</v>
      </c>
      <c r="B1875" s="9">
        <v>420770.0</v>
      </c>
      <c r="C1875" s="9" t="s">
        <v>17</v>
      </c>
      <c r="D1875" s="9">
        <v>15.0</v>
      </c>
      <c r="E1875" s="11"/>
    </row>
    <row r="1876" ht="15.75" customHeight="1">
      <c r="A1876" s="12">
        <v>46291.0</v>
      </c>
      <c r="B1876" s="9">
        <v>495838.0</v>
      </c>
      <c r="C1876" s="9" t="s">
        <v>17</v>
      </c>
      <c r="D1876" s="9">
        <v>14.0</v>
      </c>
      <c r="E1876" s="11"/>
    </row>
    <row r="1877" ht="15.75" customHeight="1">
      <c r="A1877" s="12">
        <v>46291.0</v>
      </c>
      <c r="B1877" s="9">
        <v>20281.0</v>
      </c>
      <c r="C1877" s="9" t="s">
        <v>17</v>
      </c>
      <c r="D1877" s="9">
        <v>15.0</v>
      </c>
      <c r="E1877" s="11"/>
    </row>
    <row r="1878" ht="15.75" customHeight="1">
      <c r="A1878" s="12">
        <v>46291.0</v>
      </c>
      <c r="B1878" s="9">
        <v>267350.0</v>
      </c>
      <c r="C1878" s="9" t="s">
        <v>17</v>
      </c>
      <c r="D1878" s="9">
        <v>14.0</v>
      </c>
      <c r="E1878" s="11"/>
    </row>
    <row r="1879" ht="15.75" customHeight="1">
      <c r="A1879" s="12">
        <v>46290.0</v>
      </c>
      <c r="B1879" s="9">
        <v>333115.0</v>
      </c>
      <c r="C1879" s="9" t="s">
        <v>17</v>
      </c>
      <c r="D1879" s="9">
        <v>14.0</v>
      </c>
      <c r="E1879" s="11"/>
    </row>
    <row r="1880" ht="15.75" customHeight="1">
      <c r="A1880" s="12">
        <v>46290.0</v>
      </c>
      <c r="B1880" s="9">
        <v>271810.0</v>
      </c>
      <c r="C1880" s="9" t="s">
        <v>17</v>
      </c>
      <c r="D1880" s="9">
        <v>12.0</v>
      </c>
      <c r="E1880" s="11"/>
    </row>
    <row r="1881" ht="15.75" customHeight="1">
      <c r="A1881" s="12">
        <v>46290.0</v>
      </c>
      <c r="B1881" s="9">
        <v>399824.0</v>
      </c>
      <c r="C1881" s="9" t="s">
        <v>17</v>
      </c>
      <c r="D1881" s="9">
        <v>15.0</v>
      </c>
      <c r="E1881" s="11"/>
    </row>
    <row r="1882" ht="15.75" customHeight="1">
      <c r="A1882" s="12">
        <v>46290.0</v>
      </c>
      <c r="B1882" s="9">
        <v>429971.0</v>
      </c>
      <c r="C1882" s="9" t="s">
        <v>17</v>
      </c>
      <c r="D1882" s="9">
        <v>14.0</v>
      </c>
      <c r="E1882" s="11"/>
    </row>
    <row r="1883" ht="15.75" customHeight="1">
      <c r="A1883" s="12">
        <v>46290.0</v>
      </c>
      <c r="B1883" s="9">
        <v>137771.0</v>
      </c>
      <c r="C1883" s="9" t="s">
        <v>17</v>
      </c>
      <c r="D1883" s="9">
        <v>5.0</v>
      </c>
      <c r="E1883" s="11"/>
    </row>
    <row r="1884" ht="15.75" customHeight="1">
      <c r="A1884" s="12">
        <v>46290.0</v>
      </c>
      <c r="B1884" s="9">
        <v>240471.0</v>
      </c>
      <c r="C1884" s="9" t="s">
        <v>17</v>
      </c>
      <c r="D1884" s="9">
        <v>14.0</v>
      </c>
      <c r="E1884" s="11"/>
    </row>
    <row r="1885" ht="15.75" customHeight="1">
      <c r="A1885" s="12">
        <v>46290.0</v>
      </c>
      <c r="B1885" s="9">
        <v>299637.0</v>
      </c>
      <c r="C1885" s="9" t="s">
        <v>17</v>
      </c>
      <c r="D1885" s="9">
        <v>14.0</v>
      </c>
      <c r="E1885" s="11"/>
    </row>
    <row r="1886" ht="15.75" customHeight="1">
      <c r="A1886" s="12">
        <v>46290.0</v>
      </c>
      <c r="B1886" s="9">
        <v>133127.0</v>
      </c>
      <c r="C1886" s="9" t="s">
        <v>17</v>
      </c>
      <c r="D1886" s="9">
        <v>6.0</v>
      </c>
      <c r="E1886" s="11"/>
    </row>
    <row r="1887" ht="15.75" customHeight="1">
      <c r="A1887" s="12">
        <v>46290.0</v>
      </c>
      <c r="B1887" s="9">
        <v>52778.0</v>
      </c>
      <c r="C1887" s="9" t="s">
        <v>17</v>
      </c>
      <c r="D1887" s="9">
        <v>15.0</v>
      </c>
      <c r="E1887" s="11"/>
    </row>
    <row r="1888" ht="15.75" customHeight="1">
      <c r="A1888" s="12">
        <v>46290.0</v>
      </c>
      <c r="B1888" s="9">
        <v>140709.0</v>
      </c>
      <c r="C1888" s="9" t="s">
        <v>17</v>
      </c>
      <c r="D1888" s="9">
        <v>15.0</v>
      </c>
      <c r="E1888" s="11"/>
    </row>
    <row r="1889" ht="15.75" customHeight="1">
      <c r="A1889" s="12">
        <v>46290.0</v>
      </c>
      <c r="B1889" s="9">
        <v>306855.0</v>
      </c>
      <c r="C1889" s="9" t="s">
        <v>17</v>
      </c>
      <c r="D1889" s="9">
        <v>14.0</v>
      </c>
      <c r="E1889" s="11"/>
    </row>
    <row r="1890" ht="15.75" customHeight="1">
      <c r="A1890" s="12">
        <v>46290.0</v>
      </c>
      <c r="B1890" s="9">
        <v>73244.0</v>
      </c>
      <c r="C1890" s="9" t="s">
        <v>17</v>
      </c>
      <c r="D1890" s="9">
        <v>13.0</v>
      </c>
      <c r="E1890" s="11"/>
    </row>
    <row r="1891" ht="15.75" customHeight="1">
      <c r="A1891" s="12">
        <v>46290.0</v>
      </c>
      <c r="B1891" s="9">
        <v>288411.0</v>
      </c>
      <c r="C1891" s="9" t="s">
        <v>17</v>
      </c>
      <c r="D1891" s="9">
        <v>14.0</v>
      </c>
      <c r="E1891" s="11"/>
    </row>
    <row r="1892" ht="15.75" customHeight="1">
      <c r="A1892" s="12">
        <v>46290.0</v>
      </c>
      <c r="B1892" s="9">
        <v>87759.0</v>
      </c>
      <c r="C1892" s="9" t="s">
        <v>17</v>
      </c>
      <c r="D1892" s="9">
        <v>14.0</v>
      </c>
      <c r="E1892" s="11"/>
    </row>
    <row r="1893" ht="15.75" customHeight="1">
      <c r="A1893" s="12">
        <v>46290.0</v>
      </c>
      <c r="B1893" s="9">
        <v>263259.0</v>
      </c>
      <c r="C1893" s="9" t="s">
        <v>17</v>
      </c>
      <c r="D1893" s="9">
        <v>5.0</v>
      </c>
      <c r="E1893" s="11"/>
    </row>
    <row r="1894" ht="15.75" customHeight="1">
      <c r="A1894" s="12">
        <v>46290.0</v>
      </c>
      <c r="B1894" s="9">
        <v>355073.0</v>
      </c>
      <c r="C1894" s="9" t="s">
        <v>17</v>
      </c>
      <c r="D1894" s="9">
        <v>12.0</v>
      </c>
      <c r="E1894" s="11"/>
    </row>
    <row r="1895" ht="15.75" customHeight="1">
      <c r="A1895" s="12">
        <v>46290.0</v>
      </c>
      <c r="B1895" s="9">
        <v>63828.0</v>
      </c>
      <c r="C1895" s="9" t="s">
        <v>17</v>
      </c>
      <c r="D1895" s="9">
        <v>14.0</v>
      </c>
      <c r="E1895" s="11"/>
    </row>
    <row r="1896" ht="15.75" customHeight="1">
      <c r="A1896" s="12">
        <v>46290.0</v>
      </c>
      <c r="B1896" s="9">
        <v>314341.0</v>
      </c>
      <c r="C1896" s="9" t="s">
        <v>17</v>
      </c>
      <c r="D1896" s="9">
        <v>12.0</v>
      </c>
      <c r="E1896" s="11"/>
    </row>
    <row r="1897" ht="15.75" customHeight="1">
      <c r="A1897" s="12">
        <v>46290.0</v>
      </c>
      <c r="B1897" s="9">
        <v>392453.0</v>
      </c>
      <c r="C1897" s="9" t="s">
        <v>17</v>
      </c>
      <c r="D1897" s="9">
        <v>15.0</v>
      </c>
      <c r="E1897" s="11"/>
    </row>
    <row r="1898" ht="15.75" customHeight="1">
      <c r="A1898" s="12">
        <v>46290.0</v>
      </c>
      <c r="B1898" s="9">
        <v>72416.0</v>
      </c>
      <c r="C1898" s="9" t="s">
        <v>17</v>
      </c>
      <c r="D1898" s="9">
        <v>13.0</v>
      </c>
      <c r="E1898" s="11"/>
    </row>
    <row r="1899" ht="15.75" customHeight="1">
      <c r="A1899" s="12">
        <v>46290.0</v>
      </c>
      <c r="B1899" s="9">
        <v>479166.0</v>
      </c>
      <c r="C1899" s="9" t="s">
        <v>17</v>
      </c>
      <c r="D1899" s="9">
        <v>15.0</v>
      </c>
      <c r="E1899" s="11"/>
    </row>
    <row r="1900" ht="15.75" customHeight="1">
      <c r="A1900" s="12">
        <v>46290.0</v>
      </c>
      <c r="B1900" s="9">
        <v>354715.0</v>
      </c>
      <c r="C1900" s="9" t="s">
        <v>17</v>
      </c>
      <c r="D1900" s="9">
        <v>14.0</v>
      </c>
      <c r="E1900" s="11"/>
    </row>
    <row r="1901" ht="15.75" customHeight="1">
      <c r="A1901" s="12">
        <v>46290.0</v>
      </c>
      <c r="B1901" s="9">
        <v>45032.0</v>
      </c>
      <c r="C1901" s="9" t="s">
        <v>17</v>
      </c>
      <c r="D1901" s="9">
        <v>14.0</v>
      </c>
      <c r="E1901" s="11"/>
    </row>
    <row r="1902" ht="15.75" customHeight="1">
      <c r="A1902" s="12">
        <v>46290.0</v>
      </c>
      <c r="B1902" s="9">
        <v>224329.0</v>
      </c>
      <c r="C1902" s="9" t="s">
        <v>17</v>
      </c>
      <c r="D1902" s="9">
        <v>15.0</v>
      </c>
      <c r="E1902" s="11"/>
    </row>
    <row r="1903" ht="15.75" customHeight="1">
      <c r="A1903" s="12">
        <v>46289.0</v>
      </c>
      <c r="B1903" s="9">
        <v>458404.0</v>
      </c>
      <c r="C1903" s="9" t="s">
        <v>17</v>
      </c>
      <c r="D1903" s="9">
        <v>12.0</v>
      </c>
      <c r="E1903" s="11"/>
    </row>
    <row r="1904" ht="15.75" customHeight="1">
      <c r="A1904" s="12">
        <v>46289.0</v>
      </c>
      <c r="B1904" s="9">
        <v>467868.0</v>
      </c>
      <c r="C1904" s="9" t="s">
        <v>17</v>
      </c>
      <c r="D1904" s="9">
        <v>12.0</v>
      </c>
      <c r="E1904" s="11"/>
    </row>
    <row r="1905" ht="15.75" customHeight="1">
      <c r="A1905" s="12">
        <v>46289.0</v>
      </c>
      <c r="B1905" s="9">
        <v>440742.0</v>
      </c>
      <c r="C1905" s="9" t="s">
        <v>17</v>
      </c>
      <c r="D1905" s="9">
        <v>13.0</v>
      </c>
      <c r="E1905" s="11"/>
    </row>
    <row r="1906" ht="15.75" customHeight="1">
      <c r="A1906" s="12">
        <v>46289.0</v>
      </c>
      <c r="B1906" s="9">
        <v>107456.0</v>
      </c>
      <c r="C1906" s="9" t="s">
        <v>17</v>
      </c>
      <c r="D1906" s="9">
        <v>8.0</v>
      </c>
      <c r="E1906" s="11"/>
    </row>
    <row r="1907" ht="15.75" customHeight="1">
      <c r="A1907" s="12">
        <v>46289.0</v>
      </c>
      <c r="B1907" s="9">
        <v>152621.0</v>
      </c>
      <c r="C1907" s="9" t="s">
        <v>17</v>
      </c>
      <c r="D1907" s="9">
        <v>14.0</v>
      </c>
      <c r="E1907" s="11"/>
    </row>
    <row r="1908" ht="15.75" customHeight="1">
      <c r="A1908" s="12">
        <v>46289.0</v>
      </c>
      <c r="B1908" s="9">
        <v>245058.0</v>
      </c>
      <c r="C1908" s="9" t="s">
        <v>17</v>
      </c>
      <c r="D1908" s="9">
        <v>15.0</v>
      </c>
      <c r="E1908" s="11"/>
    </row>
    <row r="1909" ht="15.75" customHeight="1">
      <c r="A1909" s="12">
        <v>46289.0</v>
      </c>
      <c r="B1909" s="9">
        <v>215975.0</v>
      </c>
      <c r="C1909" s="9" t="s">
        <v>17</v>
      </c>
      <c r="D1909" s="9">
        <v>15.0</v>
      </c>
      <c r="E1909" s="11"/>
    </row>
    <row r="1910" ht="15.75" customHeight="1">
      <c r="A1910" s="12">
        <v>46289.0</v>
      </c>
      <c r="B1910" s="9">
        <v>45603.0</v>
      </c>
      <c r="C1910" s="9" t="s">
        <v>17</v>
      </c>
      <c r="D1910" s="9">
        <v>13.0</v>
      </c>
      <c r="E1910" s="11"/>
    </row>
    <row r="1911" ht="15.75" customHeight="1">
      <c r="A1911" s="12">
        <v>46289.0</v>
      </c>
      <c r="B1911" s="9">
        <v>300214.0</v>
      </c>
      <c r="C1911" s="9" t="s">
        <v>17</v>
      </c>
      <c r="D1911" s="9">
        <v>12.0</v>
      </c>
      <c r="E1911" s="11"/>
    </row>
    <row r="1912" ht="15.75" customHeight="1">
      <c r="A1912" s="12">
        <v>46289.0</v>
      </c>
      <c r="B1912" s="9">
        <v>131225.0</v>
      </c>
      <c r="C1912" s="9" t="s">
        <v>17</v>
      </c>
      <c r="D1912" s="9">
        <v>15.0</v>
      </c>
      <c r="E1912" s="11"/>
    </row>
    <row r="1913" ht="15.75" customHeight="1">
      <c r="A1913" s="12">
        <v>46289.0</v>
      </c>
      <c r="B1913" s="9">
        <v>232206.0</v>
      </c>
      <c r="C1913" s="9" t="s">
        <v>17</v>
      </c>
      <c r="D1913" s="9">
        <v>15.0</v>
      </c>
      <c r="E1913" s="11"/>
    </row>
    <row r="1914" ht="15.75" customHeight="1">
      <c r="A1914" s="12">
        <v>46289.0</v>
      </c>
      <c r="B1914" s="9">
        <v>238320.0</v>
      </c>
      <c r="C1914" s="9" t="s">
        <v>17</v>
      </c>
      <c r="D1914" s="9">
        <v>15.0</v>
      </c>
      <c r="E1914" s="11"/>
    </row>
    <row r="1915" ht="15.75" customHeight="1">
      <c r="A1915" s="12">
        <v>46289.0</v>
      </c>
      <c r="B1915" s="9">
        <v>220579.0</v>
      </c>
      <c r="C1915" s="9" t="s">
        <v>17</v>
      </c>
      <c r="D1915" s="9">
        <v>15.0</v>
      </c>
      <c r="E1915" s="11"/>
    </row>
    <row r="1916" ht="15.75" customHeight="1">
      <c r="A1916" s="12">
        <v>46289.0</v>
      </c>
      <c r="B1916" s="9">
        <v>339419.0</v>
      </c>
      <c r="C1916" s="9" t="s">
        <v>17</v>
      </c>
      <c r="D1916" s="9">
        <v>15.0</v>
      </c>
      <c r="E1916" s="11"/>
    </row>
    <row r="1917" ht="15.75" customHeight="1">
      <c r="A1917" s="12">
        <v>46289.0</v>
      </c>
      <c r="B1917" s="9">
        <v>145918.0</v>
      </c>
      <c r="C1917" s="9" t="s">
        <v>17</v>
      </c>
      <c r="D1917" s="9">
        <v>15.0</v>
      </c>
      <c r="E1917" s="11"/>
    </row>
    <row r="1918" ht="15.75" customHeight="1">
      <c r="A1918" s="12">
        <v>46289.0</v>
      </c>
      <c r="B1918" s="9">
        <v>421326.0</v>
      </c>
      <c r="C1918" s="9" t="s">
        <v>17</v>
      </c>
      <c r="D1918" s="9">
        <v>6.0</v>
      </c>
      <c r="E1918" s="11"/>
    </row>
    <row r="1919" ht="15.75" customHeight="1">
      <c r="A1919" s="12">
        <v>46289.0</v>
      </c>
      <c r="B1919" s="9">
        <v>410400.0</v>
      </c>
      <c r="C1919" s="9" t="s">
        <v>17</v>
      </c>
      <c r="D1919" s="9">
        <v>15.0</v>
      </c>
      <c r="E1919" s="11"/>
    </row>
    <row r="1920" ht="15.75" customHeight="1">
      <c r="A1920" s="12">
        <v>46289.0</v>
      </c>
      <c r="B1920" s="9">
        <v>492312.0</v>
      </c>
      <c r="C1920" s="9" t="s">
        <v>17</v>
      </c>
      <c r="D1920" s="9">
        <v>14.0</v>
      </c>
      <c r="E1920" s="11"/>
    </row>
    <row r="1921" ht="15.75" customHeight="1">
      <c r="A1921" s="12">
        <v>46289.0</v>
      </c>
      <c r="B1921" s="9">
        <v>103438.0</v>
      </c>
      <c r="C1921" s="9" t="s">
        <v>17</v>
      </c>
      <c r="D1921" s="9">
        <v>12.0</v>
      </c>
      <c r="E1921" s="11"/>
    </row>
    <row r="1922" ht="15.75" customHeight="1">
      <c r="A1922" s="12">
        <v>46289.0</v>
      </c>
      <c r="B1922" s="9">
        <v>112916.0</v>
      </c>
      <c r="C1922" s="9" t="s">
        <v>17</v>
      </c>
      <c r="D1922" s="9">
        <v>15.0</v>
      </c>
      <c r="E1922" s="11"/>
    </row>
    <row r="1923" ht="15.75" customHeight="1">
      <c r="A1923" s="12">
        <v>46289.0</v>
      </c>
      <c r="B1923" s="9">
        <v>277133.0</v>
      </c>
      <c r="C1923" s="9" t="s">
        <v>17</v>
      </c>
      <c r="D1923" s="9">
        <v>14.0</v>
      </c>
      <c r="E1923" s="11"/>
    </row>
    <row r="1924" ht="15.75" customHeight="1">
      <c r="A1924" s="12">
        <v>46289.0</v>
      </c>
      <c r="B1924" s="9">
        <v>435116.0</v>
      </c>
      <c r="C1924" s="9" t="s">
        <v>17</v>
      </c>
      <c r="D1924" s="9">
        <v>13.0</v>
      </c>
      <c r="E1924" s="11"/>
    </row>
    <row r="1925" ht="15.75" customHeight="1">
      <c r="A1925" s="12">
        <v>46289.0</v>
      </c>
      <c r="B1925" s="9">
        <v>474708.0</v>
      </c>
      <c r="C1925" s="9" t="s">
        <v>17</v>
      </c>
      <c r="D1925" s="9">
        <v>6.0</v>
      </c>
      <c r="E1925" s="11"/>
    </row>
    <row r="1926" ht="15.75" customHeight="1">
      <c r="A1926" s="12">
        <v>46289.0</v>
      </c>
      <c r="B1926" s="9">
        <v>442185.0</v>
      </c>
      <c r="C1926" s="9" t="s">
        <v>17</v>
      </c>
      <c r="D1926" s="9">
        <v>13.0</v>
      </c>
      <c r="E1926" s="11"/>
    </row>
    <row r="1927" ht="15.75" customHeight="1">
      <c r="A1927" s="12">
        <v>46288.0</v>
      </c>
      <c r="B1927" s="9">
        <v>302622.0</v>
      </c>
      <c r="C1927" s="9" t="s">
        <v>17</v>
      </c>
      <c r="D1927" s="9">
        <v>15.0</v>
      </c>
      <c r="E1927" s="11"/>
    </row>
    <row r="1928" ht="15.75" customHeight="1">
      <c r="A1928" s="12">
        <v>46288.0</v>
      </c>
      <c r="B1928" s="9">
        <v>279774.0</v>
      </c>
      <c r="C1928" s="9" t="s">
        <v>17</v>
      </c>
      <c r="D1928" s="9">
        <v>14.0</v>
      </c>
      <c r="E1928" s="11"/>
    </row>
    <row r="1929" ht="15.75" customHeight="1">
      <c r="A1929" s="12">
        <v>46288.0</v>
      </c>
      <c r="B1929" s="9">
        <v>158473.0</v>
      </c>
      <c r="C1929" s="9" t="s">
        <v>17</v>
      </c>
      <c r="D1929" s="9">
        <v>15.0</v>
      </c>
      <c r="E1929" s="11"/>
    </row>
    <row r="1930" ht="15.75" customHeight="1">
      <c r="A1930" s="12">
        <v>46288.0</v>
      </c>
      <c r="B1930" s="9">
        <v>236788.0</v>
      </c>
      <c r="C1930" s="9" t="s">
        <v>17</v>
      </c>
      <c r="D1930" s="9">
        <v>13.0</v>
      </c>
      <c r="E1930" s="11"/>
    </row>
    <row r="1931" ht="15.75" customHeight="1">
      <c r="A1931" s="12">
        <v>46288.0</v>
      </c>
      <c r="B1931" s="9">
        <v>320843.0</v>
      </c>
      <c r="C1931" s="9" t="s">
        <v>17</v>
      </c>
      <c r="D1931" s="9">
        <v>14.0</v>
      </c>
      <c r="E1931" s="11"/>
    </row>
    <row r="1932" ht="15.75" customHeight="1">
      <c r="A1932" s="12">
        <v>46288.0</v>
      </c>
      <c r="B1932" s="9">
        <v>271176.0</v>
      </c>
      <c r="C1932" s="9" t="s">
        <v>17</v>
      </c>
      <c r="D1932" s="9">
        <v>14.0</v>
      </c>
      <c r="E1932" s="11"/>
    </row>
    <row r="1933" ht="15.75" customHeight="1">
      <c r="A1933" s="12">
        <v>46288.0</v>
      </c>
      <c r="B1933" s="9">
        <v>277651.0</v>
      </c>
      <c r="C1933" s="9" t="s">
        <v>17</v>
      </c>
      <c r="D1933" s="9">
        <v>5.0</v>
      </c>
      <c r="E1933" s="11"/>
    </row>
    <row r="1934" ht="15.75" customHeight="1">
      <c r="A1934" s="12">
        <v>46288.0</v>
      </c>
      <c r="B1934" s="9">
        <v>390342.0</v>
      </c>
      <c r="C1934" s="9" t="s">
        <v>17</v>
      </c>
      <c r="D1934" s="9">
        <v>12.0</v>
      </c>
      <c r="E1934" s="11"/>
    </row>
    <row r="1935" ht="15.75" customHeight="1">
      <c r="A1935" s="12">
        <v>46288.0</v>
      </c>
      <c r="B1935" s="9">
        <v>217707.0</v>
      </c>
      <c r="C1935" s="9" t="s">
        <v>17</v>
      </c>
      <c r="D1935" s="9">
        <v>15.0</v>
      </c>
      <c r="E1935" s="11"/>
    </row>
    <row r="1936" ht="15.75" customHeight="1">
      <c r="A1936" s="12">
        <v>46288.0</v>
      </c>
      <c r="B1936" s="9">
        <v>182304.0</v>
      </c>
      <c r="C1936" s="9" t="s">
        <v>17</v>
      </c>
      <c r="D1936" s="9">
        <v>14.0</v>
      </c>
      <c r="E1936" s="11"/>
    </row>
    <row r="1937" ht="15.75" customHeight="1">
      <c r="A1937" s="12">
        <v>46288.0</v>
      </c>
      <c r="B1937" s="9">
        <v>47660.0</v>
      </c>
      <c r="C1937" s="9" t="s">
        <v>17</v>
      </c>
      <c r="D1937" s="9">
        <v>14.0</v>
      </c>
      <c r="E1937" s="11"/>
    </row>
    <row r="1938" ht="15.75" customHeight="1">
      <c r="A1938" s="12">
        <v>46288.0</v>
      </c>
      <c r="B1938" s="9">
        <v>192047.0</v>
      </c>
      <c r="C1938" s="9" t="s">
        <v>17</v>
      </c>
      <c r="D1938" s="9">
        <v>15.0</v>
      </c>
      <c r="E1938" s="11"/>
    </row>
    <row r="1939" ht="15.75" customHeight="1">
      <c r="A1939" s="12">
        <v>46288.0</v>
      </c>
      <c r="B1939" s="9">
        <v>357584.0</v>
      </c>
      <c r="C1939" s="9" t="s">
        <v>17</v>
      </c>
      <c r="D1939" s="9">
        <v>13.0</v>
      </c>
      <c r="E1939" s="11"/>
    </row>
    <row r="1940" ht="15.75" customHeight="1">
      <c r="A1940" s="12">
        <v>46288.0</v>
      </c>
      <c r="B1940" s="9">
        <v>16757.0</v>
      </c>
      <c r="C1940" s="9" t="s">
        <v>17</v>
      </c>
      <c r="D1940" s="9">
        <v>6.0</v>
      </c>
      <c r="E1940" s="11"/>
    </row>
    <row r="1941" ht="15.75" customHeight="1">
      <c r="A1941" s="12">
        <v>46287.0</v>
      </c>
      <c r="B1941" s="9">
        <v>212447.0</v>
      </c>
      <c r="C1941" s="9" t="s">
        <v>17</v>
      </c>
      <c r="D1941" s="9">
        <v>15.0</v>
      </c>
      <c r="E1941" s="11"/>
    </row>
    <row r="1942" ht="15.75" customHeight="1">
      <c r="A1942" s="12">
        <v>46287.0</v>
      </c>
      <c r="B1942" s="9">
        <v>474089.0</v>
      </c>
      <c r="C1942" s="9" t="s">
        <v>17</v>
      </c>
      <c r="D1942" s="9">
        <v>14.0</v>
      </c>
      <c r="E1942" s="11"/>
    </row>
    <row r="1943" ht="15.75" customHeight="1">
      <c r="A1943" s="12">
        <v>46287.0</v>
      </c>
      <c r="B1943" s="9">
        <v>220727.0</v>
      </c>
      <c r="C1943" s="9" t="s">
        <v>17</v>
      </c>
      <c r="D1943" s="9">
        <v>15.0</v>
      </c>
      <c r="E1943" s="11"/>
    </row>
    <row r="1944" ht="15.75" customHeight="1">
      <c r="A1944" s="12">
        <v>46287.0</v>
      </c>
      <c r="B1944" s="9">
        <v>493850.0</v>
      </c>
      <c r="C1944" s="9" t="s">
        <v>17</v>
      </c>
      <c r="D1944" s="9">
        <v>13.0</v>
      </c>
      <c r="E1944" s="11"/>
    </row>
    <row r="1945" ht="15.75" customHeight="1">
      <c r="A1945" s="12">
        <v>46287.0</v>
      </c>
      <c r="B1945" s="9">
        <v>372574.0</v>
      </c>
      <c r="C1945" s="9" t="s">
        <v>17</v>
      </c>
      <c r="D1945" s="9">
        <v>9.0</v>
      </c>
      <c r="E1945" s="11"/>
    </row>
    <row r="1946" ht="15.75" customHeight="1">
      <c r="A1946" s="12">
        <v>46287.0</v>
      </c>
      <c r="B1946" s="9">
        <v>85606.0</v>
      </c>
      <c r="C1946" s="9" t="s">
        <v>17</v>
      </c>
      <c r="D1946" s="9">
        <v>14.0</v>
      </c>
      <c r="E1946" s="11"/>
    </row>
    <row r="1947" ht="15.75" customHeight="1">
      <c r="A1947" s="12">
        <v>46287.0</v>
      </c>
      <c r="B1947" s="9">
        <v>198180.0</v>
      </c>
      <c r="C1947" s="9" t="s">
        <v>17</v>
      </c>
      <c r="D1947" s="9">
        <v>7.0</v>
      </c>
      <c r="E1947" s="11"/>
    </row>
    <row r="1948" ht="15.75" customHeight="1">
      <c r="A1948" s="12">
        <v>46287.0</v>
      </c>
      <c r="B1948" s="9">
        <v>463641.0</v>
      </c>
      <c r="C1948" s="9" t="s">
        <v>17</v>
      </c>
      <c r="D1948" s="9">
        <v>15.0</v>
      </c>
      <c r="E1948" s="11"/>
    </row>
    <row r="1949" ht="15.75" customHeight="1">
      <c r="A1949" s="12">
        <v>46287.0</v>
      </c>
      <c r="B1949" s="9">
        <v>27306.0</v>
      </c>
      <c r="C1949" s="9" t="s">
        <v>17</v>
      </c>
      <c r="D1949" s="9">
        <v>12.0</v>
      </c>
      <c r="E1949" s="11"/>
    </row>
    <row r="1950" ht="15.75" customHeight="1">
      <c r="A1950" s="12">
        <v>46287.0</v>
      </c>
      <c r="B1950" s="9">
        <v>465317.0</v>
      </c>
      <c r="C1950" s="9" t="s">
        <v>17</v>
      </c>
      <c r="D1950" s="9">
        <v>13.0</v>
      </c>
      <c r="E1950" s="11"/>
    </row>
    <row r="1951" ht="15.75" customHeight="1">
      <c r="A1951" s="12">
        <v>46287.0</v>
      </c>
      <c r="B1951" s="9">
        <v>205845.0</v>
      </c>
      <c r="C1951" s="9" t="s">
        <v>17</v>
      </c>
      <c r="D1951" s="9">
        <v>15.0</v>
      </c>
      <c r="E1951" s="11"/>
    </row>
    <row r="1952" ht="15.75" customHeight="1">
      <c r="A1952" s="12">
        <v>46287.0</v>
      </c>
      <c r="B1952" s="9">
        <v>316676.0</v>
      </c>
      <c r="C1952" s="9" t="s">
        <v>17</v>
      </c>
      <c r="D1952" s="9">
        <v>11.0</v>
      </c>
      <c r="E1952" s="11"/>
    </row>
    <row r="1953" ht="15.75" customHeight="1">
      <c r="A1953" s="12">
        <v>46287.0</v>
      </c>
      <c r="B1953" s="9">
        <v>37909.0</v>
      </c>
      <c r="C1953" s="9" t="s">
        <v>17</v>
      </c>
      <c r="D1953" s="9">
        <v>12.0</v>
      </c>
      <c r="E1953" s="11"/>
    </row>
    <row r="1954" ht="15.75" customHeight="1">
      <c r="A1954" s="12">
        <v>46287.0</v>
      </c>
      <c r="B1954" s="9">
        <v>359232.0</v>
      </c>
      <c r="C1954" s="9" t="s">
        <v>17</v>
      </c>
      <c r="D1954" s="9">
        <v>15.0</v>
      </c>
      <c r="E1954" s="11"/>
    </row>
    <row r="1955" ht="15.75" customHeight="1">
      <c r="A1955" s="12">
        <v>46287.0</v>
      </c>
      <c r="B1955" s="9">
        <v>417437.0</v>
      </c>
      <c r="C1955" s="9" t="s">
        <v>17</v>
      </c>
      <c r="D1955" s="9">
        <v>13.0</v>
      </c>
      <c r="E1955" s="11"/>
    </row>
    <row r="1956" ht="15.75" customHeight="1">
      <c r="A1956" s="12">
        <v>46287.0</v>
      </c>
      <c r="B1956" s="9">
        <v>45949.0</v>
      </c>
      <c r="C1956" s="9" t="s">
        <v>17</v>
      </c>
      <c r="D1956" s="9">
        <v>14.0</v>
      </c>
      <c r="E1956" s="11"/>
    </row>
    <row r="1957" ht="15.75" customHeight="1">
      <c r="A1957" s="12">
        <v>46287.0</v>
      </c>
      <c r="B1957" s="9">
        <v>492514.0</v>
      </c>
      <c r="C1957" s="9" t="s">
        <v>17</v>
      </c>
      <c r="D1957" s="9">
        <v>13.0</v>
      </c>
      <c r="E1957" s="11"/>
    </row>
    <row r="1958" ht="15.75" customHeight="1">
      <c r="A1958" s="12">
        <v>46287.0</v>
      </c>
      <c r="B1958" s="9">
        <v>333380.0</v>
      </c>
      <c r="C1958" s="9" t="s">
        <v>17</v>
      </c>
      <c r="D1958" s="9">
        <v>14.0</v>
      </c>
      <c r="E1958" s="11"/>
    </row>
    <row r="1959" ht="15.75" customHeight="1">
      <c r="A1959" s="12">
        <v>46287.0</v>
      </c>
      <c r="B1959" s="9">
        <v>366794.0</v>
      </c>
      <c r="C1959" s="9" t="s">
        <v>17</v>
      </c>
      <c r="D1959" s="9">
        <v>15.0</v>
      </c>
      <c r="E1959" s="11"/>
    </row>
    <row r="1960" ht="15.75" customHeight="1">
      <c r="A1960" s="12">
        <v>46286.0</v>
      </c>
      <c r="B1960" s="9">
        <v>406670.0</v>
      </c>
      <c r="C1960" s="9" t="s">
        <v>17</v>
      </c>
      <c r="D1960" s="9">
        <v>12.0</v>
      </c>
      <c r="E1960" s="11"/>
    </row>
    <row r="1961" ht="15.75" customHeight="1">
      <c r="A1961" s="12">
        <v>46286.0</v>
      </c>
      <c r="B1961" s="9">
        <v>163882.0</v>
      </c>
      <c r="C1961" s="9" t="s">
        <v>17</v>
      </c>
      <c r="D1961" s="9">
        <v>13.0</v>
      </c>
      <c r="E1961" s="11"/>
    </row>
    <row r="1962" ht="15.75" customHeight="1">
      <c r="A1962" s="12">
        <v>46286.0</v>
      </c>
      <c r="B1962" s="9">
        <v>116481.0</v>
      </c>
      <c r="C1962" s="9" t="s">
        <v>17</v>
      </c>
      <c r="D1962" s="9">
        <v>15.0</v>
      </c>
      <c r="E1962" s="11"/>
    </row>
    <row r="1963" ht="15.75" customHeight="1">
      <c r="A1963" s="12">
        <v>46286.0</v>
      </c>
      <c r="B1963" s="9">
        <v>173643.0</v>
      </c>
      <c r="C1963" s="9" t="s">
        <v>17</v>
      </c>
      <c r="D1963" s="9">
        <v>14.0</v>
      </c>
      <c r="E1963" s="11"/>
    </row>
    <row r="1964" ht="15.75" customHeight="1">
      <c r="A1964" s="12">
        <v>46286.0</v>
      </c>
      <c r="B1964" s="9">
        <v>142772.0</v>
      </c>
      <c r="C1964" s="9" t="s">
        <v>17</v>
      </c>
      <c r="D1964" s="9">
        <v>15.0</v>
      </c>
      <c r="E1964" s="11"/>
    </row>
    <row r="1965" ht="15.75" customHeight="1">
      <c r="A1965" s="12">
        <v>46286.0</v>
      </c>
      <c r="B1965" s="9">
        <v>340130.0</v>
      </c>
      <c r="C1965" s="9" t="s">
        <v>17</v>
      </c>
      <c r="D1965" s="9">
        <v>14.0</v>
      </c>
      <c r="E1965" s="11"/>
    </row>
    <row r="1966" ht="15.75" customHeight="1">
      <c r="A1966" s="12">
        <v>46286.0</v>
      </c>
      <c r="B1966" s="9">
        <v>131978.0</v>
      </c>
      <c r="C1966" s="9" t="s">
        <v>17</v>
      </c>
      <c r="D1966" s="9">
        <v>15.0</v>
      </c>
      <c r="E1966" s="11"/>
    </row>
    <row r="1967" ht="15.75" customHeight="1">
      <c r="A1967" s="12">
        <v>46286.0</v>
      </c>
      <c r="B1967" s="9">
        <v>343322.0</v>
      </c>
      <c r="C1967" s="9" t="s">
        <v>17</v>
      </c>
      <c r="D1967" s="9">
        <v>15.0</v>
      </c>
      <c r="E1967" s="11"/>
    </row>
    <row r="1968" ht="15.75" customHeight="1">
      <c r="A1968" s="12">
        <v>46286.0</v>
      </c>
      <c r="B1968" s="9">
        <v>107811.0</v>
      </c>
      <c r="C1968" s="9" t="s">
        <v>17</v>
      </c>
      <c r="D1968" s="9">
        <v>12.0</v>
      </c>
      <c r="E1968" s="11"/>
    </row>
    <row r="1969" ht="15.75" customHeight="1">
      <c r="A1969" s="12">
        <v>46286.0</v>
      </c>
      <c r="B1969" s="9">
        <v>305055.0</v>
      </c>
      <c r="C1969" s="9" t="s">
        <v>17</v>
      </c>
      <c r="D1969" s="9">
        <v>15.0</v>
      </c>
      <c r="E1969" s="11"/>
    </row>
    <row r="1970" ht="15.75" customHeight="1">
      <c r="A1970" s="12">
        <v>46286.0</v>
      </c>
      <c r="B1970" s="9">
        <v>124039.0</v>
      </c>
      <c r="C1970" s="9" t="s">
        <v>17</v>
      </c>
      <c r="D1970" s="9">
        <v>12.0</v>
      </c>
      <c r="E1970" s="11"/>
    </row>
    <row r="1971" ht="15.75" customHeight="1">
      <c r="A1971" s="12">
        <v>46286.0</v>
      </c>
      <c r="B1971" s="9">
        <v>450185.0</v>
      </c>
      <c r="C1971" s="9" t="s">
        <v>17</v>
      </c>
      <c r="D1971" s="9">
        <v>14.0</v>
      </c>
      <c r="E1971" s="11"/>
    </row>
    <row r="1972" ht="15.75" customHeight="1">
      <c r="A1972" s="12">
        <v>46286.0</v>
      </c>
      <c r="B1972" s="9">
        <v>351841.0</v>
      </c>
      <c r="C1972" s="9" t="s">
        <v>17</v>
      </c>
      <c r="D1972" s="9">
        <v>14.0</v>
      </c>
      <c r="E1972" s="11"/>
    </row>
    <row r="1973" ht="15.75" customHeight="1">
      <c r="A1973" s="12">
        <v>46286.0</v>
      </c>
      <c r="B1973" s="9">
        <v>479089.0</v>
      </c>
      <c r="C1973" s="9" t="s">
        <v>17</v>
      </c>
      <c r="D1973" s="9">
        <v>13.0</v>
      </c>
      <c r="E1973" s="11"/>
    </row>
    <row r="1974" ht="15.75" customHeight="1">
      <c r="A1974" s="12">
        <v>46286.0</v>
      </c>
      <c r="B1974" s="9">
        <v>457510.0</v>
      </c>
      <c r="C1974" s="9" t="s">
        <v>17</v>
      </c>
      <c r="D1974" s="9">
        <v>15.0</v>
      </c>
      <c r="E1974" s="11"/>
    </row>
    <row r="1975" ht="15.75" customHeight="1">
      <c r="A1975" s="12">
        <v>46286.0</v>
      </c>
      <c r="B1975" s="9">
        <v>276483.0</v>
      </c>
      <c r="C1975" s="9" t="s">
        <v>17</v>
      </c>
      <c r="D1975" s="9">
        <v>14.0</v>
      </c>
      <c r="E1975" s="11"/>
    </row>
    <row r="1976" ht="15.75" customHeight="1">
      <c r="A1976" s="12">
        <v>46286.0</v>
      </c>
      <c r="B1976" s="9">
        <v>15227.0</v>
      </c>
      <c r="C1976" s="9" t="s">
        <v>17</v>
      </c>
      <c r="D1976" s="9">
        <v>14.0</v>
      </c>
      <c r="E1976" s="11"/>
    </row>
    <row r="1977" ht="15.75" customHeight="1">
      <c r="A1977" s="12">
        <v>46286.0</v>
      </c>
      <c r="B1977" s="9">
        <v>284120.0</v>
      </c>
      <c r="C1977" s="9" t="s">
        <v>17</v>
      </c>
      <c r="D1977" s="9">
        <v>12.0</v>
      </c>
      <c r="E1977" s="11"/>
    </row>
    <row r="1978" ht="15.75" customHeight="1">
      <c r="A1978" s="12">
        <v>46285.0</v>
      </c>
      <c r="B1978" s="9">
        <v>107508.0</v>
      </c>
      <c r="C1978" s="9" t="s">
        <v>17</v>
      </c>
      <c r="D1978" s="9">
        <v>14.0</v>
      </c>
      <c r="E1978" s="11"/>
    </row>
    <row r="1979" ht="15.75" customHeight="1">
      <c r="A1979" s="12">
        <v>46285.0</v>
      </c>
      <c r="B1979" s="9">
        <v>333335.0</v>
      </c>
      <c r="C1979" s="9" t="s">
        <v>17</v>
      </c>
      <c r="D1979" s="9">
        <v>14.0</v>
      </c>
      <c r="E1979" s="11"/>
    </row>
    <row r="1980" ht="15.75" customHeight="1">
      <c r="A1980" s="12">
        <v>46285.0</v>
      </c>
      <c r="B1980" s="9">
        <v>334932.0</v>
      </c>
      <c r="C1980" s="9" t="s">
        <v>17</v>
      </c>
      <c r="D1980" s="9">
        <v>15.0</v>
      </c>
      <c r="E1980" s="11"/>
    </row>
    <row r="1981" ht="15.75" customHeight="1">
      <c r="A1981" s="12">
        <v>46285.0</v>
      </c>
      <c r="B1981" s="9">
        <v>435394.0</v>
      </c>
      <c r="C1981" s="9" t="s">
        <v>17</v>
      </c>
      <c r="D1981" s="9">
        <v>15.0</v>
      </c>
      <c r="E1981" s="11"/>
    </row>
    <row r="1982" ht="15.75" customHeight="1">
      <c r="A1982" s="12">
        <v>46285.0</v>
      </c>
      <c r="B1982" s="9">
        <v>20395.0</v>
      </c>
      <c r="C1982" s="9" t="s">
        <v>17</v>
      </c>
      <c r="D1982" s="9">
        <v>12.0</v>
      </c>
      <c r="E1982" s="11"/>
    </row>
    <row r="1983" ht="15.75" customHeight="1">
      <c r="A1983" s="12">
        <v>46285.0</v>
      </c>
      <c r="B1983" s="9">
        <v>268089.0</v>
      </c>
      <c r="C1983" s="9" t="s">
        <v>17</v>
      </c>
      <c r="D1983" s="9">
        <v>13.0</v>
      </c>
      <c r="E1983" s="11"/>
    </row>
    <row r="1984" ht="15.75" customHeight="1">
      <c r="A1984" s="12">
        <v>46285.0</v>
      </c>
      <c r="B1984" s="9">
        <v>78738.0</v>
      </c>
      <c r="C1984" s="9" t="s">
        <v>17</v>
      </c>
      <c r="D1984" s="9">
        <v>14.0</v>
      </c>
      <c r="E1984" s="11"/>
    </row>
    <row r="1985" ht="15.75" customHeight="1">
      <c r="A1985" s="12">
        <v>46285.0</v>
      </c>
      <c r="B1985" s="9">
        <v>491578.0</v>
      </c>
      <c r="C1985" s="9" t="s">
        <v>17</v>
      </c>
      <c r="D1985" s="9">
        <v>14.0</v>
      </c>
      <c r="E1985" s="11"/>
    </row>
    <row r="1986" ht="15.75" customHeight="1">
      <c r="A1986" s="12">
        <v>46285.0</v>
      </c>
      <c r="B1986" s="9">
        <v>174183.0</v>
      </c>
      <c r="C1986" s="9" t="s">
        <v>17</v>
      </c>
      <c r="D1986" s="9">
        <v>14.0</v>
      </c>
      <c r="E1986" s="11"/>
    </row>
    <row r="1987" ht="15.75" customHeight="1">
      <c r="A1987" s="12">
        <v>46285.0</v>
      </c>
      <c r="B1987" s="9">
        <v>32844.0</v>
      </c>
      <c r="C1987" s="9" t="s">
        <v>17</v>
      </c>
      <c r="D1987" s="9">
        <v>14.0</v>
      </c>
      <c r="E1987" s="11"/>
    </row>
    <row r="1988" ht="15.75" customHeight="1">
      <c r="A1988" s="12">
        <v>46285.0</v>
      </c>
      <c r="B1988" s="9">
        <v>458163.0</v>
      </c>
      <c r="C1988" s="9" t="s">
        <v>17</v>
      </c>
      <c r="D1988" s="9">
        <v>13.0</v>
      </c>
      <c r="E1988" s="11"/>
    </row>
    <row r="1989" ht="15.75" customHeight="1">
      <c r="A1989" s="12">
        <v>46285.0</v>
      </c>
      <c r="B1989" s="9">
        <v>19654.0</v>
      </c>
      <c r="C1989" s="9" t="s">
        <v>17</v>
      </c>
      <c r="D1989" s="9">
        <v>14.0</v>
      </c>
      <c r="E1989" s="11"/>
    </row>
    <row r="1990" ht="15.75" customHeight="1">
      <c r="A1990" s="12">
        <v>46285.0</v>
      </c>
      <c r="B1990" s="9">
        <v>223078.0</v>
      </c>
      <c r="C1990" s="9" t="s">
        <v>17</v>
      </c>
      <c r="D1990" s="9">
        <v>15.0</v>
      </c>
      <c r="E1990" s="11"/>
    </row>
    <row r="1991" ht="15.75" customHeight="1">
      <c r="A1991" s="12">
        <v>46285.0</v>
      </c>
      <c r="B1991" s="9">
        <v>252206.0</v>
      </c>
      <c r="C1991" s="9" t="s">
        <v>17</v>
      </c>
      <c r="D1991" s="9">
        <v>14.0</v>
      </c>
      <c r="E1991" s="11"/>
    </row>
    <row r="1992" ht="15.75" customHeight="1">
      <c r="A1992" s="12">
        <v>46285.0</v>
      </c>
      <c r="B1992" s="9">
        <v>131308.0</v>
      </c>
      <c r="C1992" s="9" t="s">
        <v>17</v>
      </c>
      <c r="D1992" s="9">
        <v>13.0</v>
      </c>
      <c r="E1992" s="11"/>
    </row>
    <row r="1993" ht="15.75" customHeight="1">
      <c r="A1993" s="12">
        <v>46285.0</v>
      </c>
      <c r="B1993" s="9">
        <v>484808.0</v>
      </c>
      <c r="C1993" s="9" t="s">
        <v>17</v>
      </c>
      <c r="D1993" s="9">
        <v>15.0</v>
      </c>
      <c r="E1993" s="11"/>
    </row>
    <row r="1994" ht="15.75" customHeight="1">
      <c r="A1994" s="12">
        <v>46285.0</v>
      </c>
      <c r="B1994" s="9">
        <v>147858.0</v>
      </c>
      <c r="C1994" s="9" t="s">
        <v>17</v>
      </c>
      <c r="D1994" s="9">
        <v>14.0</v>
      </c>
      <c r="E1994" s="11"/>
    </row>
    <row r="1995" ht="15.75" customHeight="1">
      <c r="A1995" s="12">
        <v>46285.0</v>
      </c>
      <c r="B1995" s="9">
        <v>464427.0</v>
      </c>
      <c r="C1995" s="9" t="s">
        <v>17</v>
      </c>
      <c r="D1995" s="9">
        <v>15.0</v>
      </c>
      <c r="E1995" s="11"/>
    </row>
    <row r="1996" ht="15.75" customHeight="1">
      <c r="A1996" s="12">
        <v>46284.0</v>
      </c>
      <c r="B1996" s="9">
        <v>432829.0</v>
      </c>
      <c r="C1996" s="9" t="s">
        <v>17</v>
      </c>
      <c r="D1996" s="9">
        <v>15.0</v>
      </c>
      <c r="E1996" s="11"/>
    </row>
    <row r="1997" ht="15.75" customHeight="1">
      <c r="A1997" s="12">
        <v>46284.0</v>
      </c>
      <c r="B1997" s="9">
        <v>236679.0</v>
      </c>
      <c r="C1997" s="9" t="s">
        <v>17</v>
      </c>
      <c r="D1997" s="9">
        <v>13.0</v>
      </c>
      <c r="E1997" s="11"/>
    </row>
    <row r="1998" ht="15.75" customHeight="1">
      <c r="A1998" s="12">
        <v>46284.0</v>
      </c>
      <c r="B1998" s="9">
        <v>301014.0</v>
      </c>
      <c r="C1998" s="9" t="s">
        <v>17</v>
      </c>
      <c r="D1998" s="9">
        <v>12.0</v>
      </c>
      <c r="E1998" s="11"/>
    </row>
    <row r="1999" ht="15.75" customHeight="1">
      <c r="A1999" s="12">
        <v>46284.0</v>
      </c>
      <c r="B1999" s="9">
        <v>449033.0</v>
      </c>
      <c r="C1999" s="9" t="s">
        <v>17</v>
      </c>
      <c r="D1999" s="9">
        <v>13.0</v>
      </c>
      <c r="E1999" s="11"/>
    </row>
    <row r="2000" ht="15.75" customHeight="1">
      <c r="A2000" s="12">
        <v>46284.0</v>
      </c>
      <c r="B2000" s="9">
        <v>149322.0</v>
      </c>
      <c r="C2000" s="9" t="s">
        <v>17</v>
      </c>
      <c r="D2000" s="9">
        <v>15.0</v>
      </c>
      <c r="E2000" s="11"/>
    </row>
    <row r="2001" ht="15.75" customHeight="1">
      <c r="A2001" s="12">
        <v>46284.0</v>
      </c>
      <c r="B2001" s="9">
        <v>252490.0</v>
      </c>
      <c r="C2001" s="9" t="s">
        <v>17</v>
      </c>
      <c r="D2001" s="9">
        <v>13.0</v>
      </c>
      <c r="E2001" s="11"/>
    </row>
    <row r="2002" ht="15.75" customHeight="1">
      <c r="A2002" s="12">
        <v>46284.0</v>
      </c>
      <c r="B2002" s="9">
        <v>33197.0</v>
      </c>
      <c r="C2002" s="9" t="s">
        <v>17</v>
      </c>
      <c r="D2002" s="9">
        <v>15.0</v>
      </c>
      <c r="E2002" s="11"/>
    </row>
    <row r="2003" ht="15.75" customHeight="1">
      <c r="A2003" s="12">
        <v>46284.0</v>
      </c>
      <c r="B2003" s="9">
        <v>115738.0</v>
      </c>
      <c r="C2003" s="9" t="s">
        <v>17</v>
      </c>
      <c r="D2003" s="9">
        <v>13.0</v>
      </c>
      <c r="E2003" s="11"/>
    </row>
    <row r="2004" ht="15.75" customHeight="1">
      <c r="A2004" s="12">
        <v>46284.0</v>
      </c>
      <c r="B2004" s="9">
        <v>184973.0</v>
      </c>
      <c r="C2004" s="9" t="s">
        <v>17</v>
      </c>
      <c r="D2004" s="9">
        <v>13.0</v>
      </c>
      <c r="E2004" s="11"/>
    </row>
    <row r="2005" ht="15.75" customHeight="1">
      <c r="A2005" s="12">
        <v>46284.0</v>
      </c>
      <c r="B2005" s="9">
        <v>24357.0</v>
      </c>
      <c r="C2005" s="9" t="s">
        <v>17</v>
      </c>
      <c r="D2005" s="9">
        <v>15.0</v>
      </c>
      <c r="E2005" s="11"/>
    </row>
    <row r="2006" ht="15.75" customHeight="1">
      <c r="A2006" s="12">
        <v>46284.0</v>
      </c>
      <c r="B2006" s="9">
        <v>25431.0</v>
      </c>
      <c r="C2006" s="9" t="s">
        <v>17</v>
      </c>
      <c r="D2006" s="9">
        <v>14.0</v>
      </c>
      <c r="E2006" s="11"/>
    </row>
    <row r="2007" ht="15.75" customHeight="1">
      <c r="A2007" s="12">
        <v>46284.0</v>
      </c>
      <c r="B2007" s="9">
        <v>244006.0</v>
      </c>
      <c r="C2007" s="9" t="s">
        <v>17</v>
      </c>
      <c r="D2007" s="9">
        <v>14.0</v>
      </c>
      <c r="E2007" s="11"/>
    </row>
    <row r="2008" ht="15.75" customHeight="1">
      <c r="A2008" s="12">
        <v>46284.0</v>
      </c>
      <c r="B2008" s="9">
        <v>124099.0</v>
      </c>
      <c r="C2008" s="9" t="s">
        <v>17</v>
      </c>
      <c r="D2008" s="9">
        <v>14.0</v>
      </c>
      <c r="E2008" s="11"/>
    </row>
    <row r="2009" ht="15.75" customHeight="1">
      <c r="A2009" s="12">
        <v>46284.0</v>
      </c>
      <c r="B2009" s="9">
        <v>302883.0</v>
      </c>
      <c r="C2009" s="9" t="s">
        <v>17</v>
      </c>
      <c r="D2009" s="9">
        <v>14.0</v>
      </c>
      <c r="E2009" s="11"/>
    </row>
    <row r="2010" ht="15.75" customHeight="1">
      <c r="A2010" s="12">
        <v>46284.0</v>
      </c>
      <c r="B2010" s="9">
        <v>49705.0</v>
      </c>
      <c r="C2010" s="9" t="s">
        <v>17</v>
      </c>
      <c r="D2010" s="9">
        <v>13.0</v>
      </c>
      <c r="E2010" s="11"/>
    </row>
    <row r="2011" ht="15.75" customHeight="1">
      <c r="A2011" s="12">
        <v>46284.0</v>
      </c>
      <c r="B2011" s="9">
        <v>329958.0</v>
      </c>
      <c r="C2011" s="9" t="s">
        <v>17</v>
      </c>
      <c r="D2011" s="9">
        <v>9.0</v>
      </c>
      <c r="E2011" s="11"/>
    </row>
    <row r="2012" ht="15.75" customHeight="1">
      <c r="A2012" s="12">
        <v>46284.0</v>
      </c>
      <c r="B2012" s="9">
        <v>444321.0</v>
      </c>
      <c r="C2012" s="9" t="s">
        <v>17</v>
      </c>
      <c r="D2012" s="9">
        <v>13.0</v>
      </c>
      <c r="E2012" s="11"/>
    </row>
    <row r="2013" ht="15.75" customHeight="1">
      <c r="A2013" s="12">
        <v>46284.0</v>
      </c>
      <c r="B2013" s="9">
        <v>231560.0</v>
      </c>
      <c r="C2013" s="9" t="s">
        <v>17</v>
      </c>
      <c r="D2013" s="9">
        <v>14.0</v>
      </c>
      <c r="E2013" s="11"/>
    </row>
    <row r="2014" ht="15.75" customHeight="1">
      <c r="A2014" s="12">
        <v>46284.0</v>
      </c>
      <c r="B2014" s="9">
        <v>139157.0</v>
      </c>
      <c r="C2014" s="9" t="s">
        <v>17</v>
      </c>
      <c r="D2014" s="9">
        <v>15.0</v>
      </c>
      <c r="E2014" s="11"/>
    </row>
    <row r="2015" ht="15.75" customHeight="1">
      <c r="A2015" s="12">
        <v>46284.0</v>
      </c>
      <c r="B2015" s="9">
        <v>317506.0</v>
      </c>
      <c r="C2015" s="9" t="s">
        <v>17</v>
      </c>
      <c r="D2015" s="9">
        <v>13.0</v>
      </c>
      <c r="E2015" s="11"/>
    </row>
    <row r="2016" ht="15.75" customHeight="1">
      <c r="A2016" s="12">
        <v>46284.0</v>
      </c>
      <c r="B2016" s="9">
        <v>36554.0</v>
      </c>
      <c r="C2016" s="9" t="s">
        <v>17</v>
      </c>
      <c r="D2016" s="9">
        <v>14.0</v>
      </c>
      <c r="E2016" s="11"/>
    </row>
    <row r="2017" ht="15.75" customHeight="1">
      <c r="A2017" s="12">
        <v>46283.0</v>
      </c>
      <c r="B2017" s="9">
        <v>286900.0</v>
      </c>
      <c r="C2017" s="9" t="s">
        <v>17</v>
      </c>
      <c r="D2017" s="9">
        <v>14.0</v>
      </c>
      <c r="E2017" s="11"/>
    </row>
    <row r="2018" ht="15.75" customHeight="1">
      <c r="A2018" s="12">
        <v>46283.0</v>
      </c>
      <c r="B2018" s="9">
        <v>267849.0</v>
      </c>
      <c r="C2018" s="9" t="s">
        <v>17</v>
      </c>
      <c r="D2018" s="9">
        <v>15.0</v>
      </c>
      <c r="E2018" s="11"/>
    </row>
    <row r="2019" ht="15.75" customHeight="1">
      <c r="A2019" s="12">
        <v>46283.0</v>
      </c>
      <c r="B2019" s="9">
        <v>373566.0</v>
      </c>
      <c r="C2019" s="9" t="s">
        <v>17</v>
      </c>
      <c r="D2019" s="9">
        <v>9.0</v>
      </c>
      <c r="E2019" s="11"/>
    </row>
    <row r="2020" ht="15.75" customHeight="1">
      <c r="A2020" s="12">
        <v>46283.0</v>
      </c>
      <c r="B2020" s="9">
        <v>175764.0</v>
      </c>
      <c r="C2020" s="9" t="s">
        <v>17</v>
      </c>
      <c r="D2020" s="9">
        <v>14.0</v>
      </c>
      <c r="E2020" s="11"/>
    </row>
    <row r="2021" ht="15.75" customHeight="1">
      <c r="A2021" s="12">
        <v>46283.0</v>
      </c>
      <c r="B2021" s="9">
        <v>397276.0</v>
      </c>
      <c r="C2021" s="9" t="s">
        <v>17</v>
      </c>
      <c r="D2021" s="9">
        <v>13.0</v>
      </c>
      <c r="E2021" s="11"/>
    </row>
    <row r="2022" ht="15.75" customHeight="1">
      <c r="A2022" s="12">
        <v>46283.0</v>
      </c>
      <c r="B2022" s="9">
        <v>129291.0</v>
      </c>
      <c r="C2022" s="9" t="s">
        <v>17</v>
      </c>
      <c r="D2022" s="9">
        <v>15.0</v>
      </c>
      <c r="E2022" s="11"/>
    </row>
    <row r="2023" ht="15.75" customHeight="1">
      <c r="A2023" s="12">
        <v>46283.0</v>
      </c>
      <c r="B2023" s="9">
        <v>232984.0</v>
      </c>
      <c r="C2023" s="9" t="s">
        <v>17</v>
      </c>
      <c r="D2023" s="9">
        <v>14.0</v>
      </c>
      <c r="E2023" s="11"/>
    </row>
    <row r="2024" ht="15.75" customHeight="1">
      <c r="A2024" s="12">
        <v>46283.0</v>
      </c>
      <c r="B2024" s="9">
        <v>59420.0</v>
      </c>
      <c r="C2024" s="9" t="s">
        <v>17</v>
      </c>
      <c r="D2024" s="9">
        <v>14.0</v>
      </c>
      <c r="E2024" s="11"/>
    </row>
    <row r="2025" ht="15.75" customHeight="1">
      <c r="A2025" s="12">
        <v>46283.0</v>
      </c>
      <c r="B2025" s="9">
        <v>399485.0</v>
      </c>
      <c r="C2025" s="9" t="s">
        <v>17</v>
      </c>
      <c r="D2025" s="9">
        <v>10.0</v>
      </c>
      <c r="E2025" s="11"/>
    </row>
    <row r="2026" ht="15.75" customHeight="1">
      <c r="A2026" s="12">
        <v>46283.0</v>
      </c>
      <c r="B2026" s="9">
        <v>492363.0</v>
      </c>
      <c r="C2026" s="9" t="s">
        <v>17</v>
      </c>
      <c r="D2026" s="9">
        <v>15.0</v>
      </c>
      <c r="E2026" s="11"/>
    </row>
    <row r="2027" ht="15.75" customHeight="1">
      <c r="A2027" s="12">
        <v>46283.0</v>
      </c>
      <c r="B2027" s="9">
        <v>37426.0</v>
      </c>
      <c r="C2027" s="9" t="s">
        <v>17</v>
      </c>
      <c r="D2027" s="9">
        <v>14.0</v>
      </c>
      <c r="E2027" s="11"/>
    </row>
    <row r="2028" ht="15.75" customHeight="1">
      <c r="A2028" s="12">
        <v>46283.0</v>
      </c>
      <c r="B2028" s="9">
        <v>349062.0</v>
      </c>
      <c r="C2028" s="9" t="s">
        <v>17</v>
      </c>
      <c r="D2028" s="9">
        <v>15.0</v>
      </c>
      <c r="E2028" s="11"/>
    </row>
    <row r="2029" ht="15.75" customHeight="1">
      <c r="A2029" s="12">
        <v>46283.0</v>
      </c>
      <c r="B2029" s="9">
        <v>475716.0</v>
      </c>
      <c r="C2029" s="9" t="s">
        <v>17</v>
      </c>
      <c r="D2029" s="9">
        <v>14.0</v>
      </c>
      <c r="E2029" s="11"/>
    </row>
    <row r="2030" ht="15.75" customHeight="1">
      <c r="A2030" s="12">
        <v>46283.0</v>
      </c>
      <c r="B2030" s="9">
        <v>413017.0</v>
      </c>
      <c r="C2030" s="9" t="s">
        <v>17</v>
      </c>
      <c r="D2030" s="9">
        <v>14.0</v>
      </c>
      <c r="E2030" s="11"/>
    </row>
    <row r="2031" ht="15.75" customHeight="1">
      <c r="A2031" s="12">
        <v>46283.0</v>
      </c>
      <c r="B2031" s="9">
        <v>473897.0</v>
      </c>
      <c r="C2031" s="9" t="s">
        <v>17</v>
      </c>
      <c r="D2031" s="9">
        <v>12.0</v>
      </c>
      <c r="E2031" s="11"/>
    </row>
    <row r="2032" ht="15.75" customHeight="1">
      <c r="A2032" s="12">
        <v>46283.0</v>
      </c>
      <c r="B2032" s="9">
        <v>253954.0</v>
      </c>
      <c r="C2032" s="9" t="s">
        <v>17</v>
      </c>
      <c r="D2032" s="9">
        <v>12.0</v>
      </c>
      <c r="E2032" s="11"/>
    </row>
    <row r="2033" ht="15.75" customHeight="1">
      <c r="A2033" s="12">
        <v>46283.0</v>
      </c>
      <c r="B2033" s="9">
        <v>125256.0</v>
      </c>
      <c r="C2033" s="9" t="s">
        <v>17</v>
      </c>
      <c r="D2033" s="9">
        <v>14.0</v>
      </c>
      <c r="E2033" s="11"/>
    </row>
    <row r="2034" ht="15.75" customHeight="1">
      <c r="A2034" s="12">
        <v>46283.0</v>
      </c>
      <c r="B2034" s="9">
        <v>180268.0</v>
      </c>
      <c r="C2034" s="9" t="s">
        <v>17</v>
      </c>
      <c r="D2034" s="9">
        <v>15.0</v>
      </c>
      <c r="E2034" s="11"/>
    </row>
    <row r="2035" ht="15.75" customHeight="1">
      <c r="A2035" s="12">
        <v>46283.0</v>
      </c>
      <c r="B2035" s="9">
        <v>202768.0</v>
      </c>
      <c r="C2035" s="9" t="s">
        <v>17</v>
      </c>
      <c r="D2035" s="9">
        <v>15.0</v>
      </c>
      <c r="E2035" s="11"/>
    </row>
    <row r="2036" ht="15.75" customHeight="1">
      <c r="A2036" s="12">
        <v>46283.0</v>
      </c>
      <c r="B2036" s="9">
        <v>144902.0</v>
      </c>
      <c r="C2036" s="9" t="s">
        <v>17</v>
      </c>
      <c r="D2036" s="9">
        <v>15.0</v>
      </c>
      <c r="E2036" s="11"/>
    </row>
    <row r="2037" ht="15.75" customHeight="1">
      <c r="A2037" s="12">
        <v>46283.0</v>
      </c>
      <c r="B2037" s="9">
        <v>174611.0</v>
      </c>
      <c r="C2037" s="9" t="s">
        <v>17</v>
      </c>
      <c r="D2037" s="9">
        <v>13.0</v>
      </c>
      <c r="E2037" s="11"/>
    </row>
    <row r="2038" ht="15.75" customHeight="1">
      <c r="A2038" s="12">
        <v>46283.0</v>
      </c>
      <c r="B2038" s="9">
        <v>455352.0</v>
      </c>
      <c r="C2038" s="9" t="s">
        <v>17</v>
      </c>
      <c r="D2038" s="9">
        <v>15.0</v>
      </c>
      <c r="E2038" s="11"/>
    </row>
    <row r="2039" ht="15.75" customHeight="1">
      <c r="A2039" s="12">
        <v>46283.0</v>
      </c>
      <c r="B2039" s="9">
        <v>402266.0</v>
      </c>
      <c r="C2039" s="9" t="s">
        <v>17</v>
      </c>
      <c r="D2039" s="9">
        <v>15.0</v>
      </c>
      <c r="E2039" s="11"/>
    </row>
    <row r="2040" ht="15.75" customHeight="1">
      <c r="A2040" s="12">
        <v>46283.0</v>
      </c>
      <c r="B2040" s="9">
        <v>130533.0</v>
      </c>
      <c r="C2040" s="9" t="s">
        <v>17</v>
      </c>
      <c r="D2040" s="9">
        <v>15.0</v>
      </c>
      <c r="E2040" s="11"/>
    </row>
    <row r="2041" ht="15.75" customHeight="1">
      <c r="A2041" s="12">
        <v>46283.0</v>
      </c>
      <c r="B2041" s="9">
        <v>286896.0</v>
      </c>
      <c r="C2041" s="9" t="s">
        <v>17</v>
      </c>
      <c r="D2041" s="9">
        <v>13.0</v>
      </c>
      <c r="E2041" s="11"/>
    </row>
    <row r="2042" ht="15.75" customHeight="1">
      <c r="A2042" s="12">
        <v>46282.0</v>
      </c>
      <c r="B2042" s="9">
        <v>263663.0</v>
      </c>
      <c r="C2042" s="9" t="s">
        <v>17</v>
      </c>
      <c r="D2042" s="9">
        <v>12.0</v>
      </c>
      <c r="E2042" s="11"/>
    </row>
    <row r="2043" ht="15.75" customHeight="1">
      <c r="A2043" s="12">
        <v>46282.0</v>
      </c>
      <c r="B2043" s="9">
        <v>256174.0</v>
      </c>
      <c r="C2043" s="9" t="s">
        <v>17</v>
      </c>
      <c r="D2043" s="9">
        <v>15.0</v>
      </c>
      <c r="E2043" s="11"/>
    </row>
    <row r="2044" ht="15.75" customHeight="1">
      <c r="A2044" s="12">
        <v>46282.0</v>
      </c>
      <c r="B2044" s="9">
        <v>238009.0</v>
      </c>
      <c r="C2044" s="9" t="s">
        <v>17</v>
      </c>
      <c r="D2044" s="9">
        <v>14.0</v>
      </c>
      <c r="E2044" s="11"/>
    </row>
    <row r="2045" ht="15.75" customHeight="1">
      <c r="A2045" s="12">
        <v>46282.0</v>
      </c>
      <c r="B2045" s="9">
        <v>456439.0</v>
      </c>
      <c r="C2045" s="9" t="s">
        <v>17</v>
      </c>
      <c r="D2045" s="9">
        <v>13.0</v>
      </c>
      <c r="E2045" s="11"/>
    </row>
    <row r="2046" ht="15.75" customHeight="1">
      <c r="A2046" s="12">
        <v>46282.0</v>
      </c>
      <c r="B2046" s="9">
        <v>140105.0</v>
      </c>
      <c r="C2046" s="9" t="s">
        <v>17</v>
      </c>
      <c r="D2046" s="9">
        <v>15.0</v>
      </c>
      <c r="E2046" s="11"/>
    </row>
    <row r="2047" ht="15.75" customHeight="1">
      <c r="A2047" s="12">
        <v>46282.0</v>
      </c>
      <c r="B2047" s="9">
        <v>394241.0</v>
      </c>
      <c r="C2047" s="9" t="s">
        <v>17</v>
      </c>
      <c r="D2047" s="9">
        <v>7.0</v>
      </c>
      <c r="E2047" s="11"/>
    </row>
    <row r="2048" ht="15.75" customHeight="1">
      <c r="A2048" s="12">
        <v>46282.0</v>
      </c>
      <c r="B2048" s="9">
        <v>35057.0</v>
      </c>
      <c r="C2048" s="9" t="s">
        <v>17</v>
      </c>
      <c r="D2048" s="9">
        <v>15.0</v>
      </c>
      <c r="E2048" s="11"/>
    </row>
    <row r="2049" ht="15.75" customHeight="1">
      <c r="A2049" s="12">
        <v>46282.0</v>
      </c>
      <c r="B2049" s="9">
        <v>267254.0</v>
      </c>
      <c r="C2049" s="9" t="s">
        <v>17</v>
      </c>
      <c r="D2049" s="9">
        <v>15.0</v>
      </c>
      <c r="E2049" s="11"/>
    </row>
    <row r="2050" ht="15.75" customHeight="1">
      <c r="A2050" s="12">
        <v>46282.0</v>
      </c>
      <c r="B2050" s="9">
        <v>49809.0</v>
      </c>
      <c r="C2050" s="9" t="s">
        <v>17</v>
      </c>
      <c r="D2050" s="9">
        <v>14.0</v>
      </c>
      <c r="E2050" s="11"/>
    </row>
    <row r="2051" ht="15.75" customHeight="1">
      <c r="A2051" s="12">
        <v>46282.0</v>
      </c>
      <c r="B2051" s="9">
        <v>180175.0</v>
      </c>
      <c r="C2051" s="9" t="s">
        <v>17</v>
      </c>
      <c r="D2051" s="9">
        <v>14.0</v>
      </c>
      <c r="E2051" s="11"/>
    </row>
    <row r="2052" ht="15.75" customHeight="1">
      <c r="A2052" s="12">
        <v>46282.0</v>
      </c>
      <c r="B2052" s="9">
        <v>480444.0</v>
      </c>
      <c r="C2052" s="9" t="s">
        <v>17</v>
      </c>
      <c r="D2052" s="9">
        <v>15.0</v>
      </c>
      <c r="E2052" s="11"/>
    </row>
    <row r="2053" ht="15.75" customHeight="1">
      <c r="A2053" s="12">
        <v>46282.0</v>
      </c>
      <c r="B2053" s="9">
        <v>114782.0</v>
      </c>
      <c r="C2053" s="9" t="s">
        <v>17</v>
      </c>
      <c r="D2053" s="9">
        <v>14.0</v>
      </c>
      <c r="E2053" s="11"/>
    </row>
    <row r="2054" ht="15.75" customHeight="1">
      <c r="A2054" s="12">
        <v>46282.0</v>
      </c>
      <c r="B2054" s="9">
        <v>77853.0</v>
      </c>
      <c r="C2054" s="9" t="s">
        <v>17</v>
      </c>
      <c r="D2054" s="9">
        <v>14.0</v>
      </c>
      <c r="E2054" s="11"/>
    </row>
    <row r="2055" ht="15.75" customHeight="1">
      <c r="A2055" s="12">
        <v>46282.0</v>
      </c>
      <c r="B2055" s="9">
        <v>360502.0</v>
      </c>
      <c r="C2055" s="9" t="s">
        <v>17</v>
      </c>
      <c r="D2055" s="9">
        <v>15.0</v>
      </c>
      <c r="E2055" s="11"/>
    </row>
    <row r="2056" ht="15.75" customHeight="1">
      <c r="A2056" s="12">
        <v>46282.0</v>
      </c>
      <c r="B2056" s="9">
        <v>75571.0</v>
      </c>
      <c r="C2056" s="9" t="s">
        <v>17</v>
      </c>
      <c r="D2056" s="9">
        <v>15.0</v>
      </c>
      <c r="E2056" s="11"/>
    </row>
    <row r="2057" ht="15.75" customHeight="1">
      <c r="A2057" s="12">
        <v>46282.0</v>
      </c>
      <c r="B2057" s="9">
        <v>38657.0</v>
      </c>
      <c r="C2057" s="9" t="s">
        <v>17</v>
      </c>
      <c r="D2057" s="9">
        <v>15.0</v>
      </c>
      <c r="E2057" s="11"/>
    </row>
    <row r="2058" ht="15.75" customHeight="1">
      <c r="A2058" s="12">
        <v>46282.0</v>
      </c>
      <c r="B2058" s="9">
        <v>133555.0</v>
      </c>
      <c r="C2058" s="9" t="s">
        <v>17</v>
      </c>
      <c r="D2058" s="9">
        <v>15.0</v>
      </c>
      <c r="E2058" s="11"/>
    </row>
    <row r="2059" ht="15.75" customHeight="1">
      <c r="A2059" s="12">
        <v>46282.0</v>
      </c>
      <c r="B2059" s="9">
        <v>78552.0</v>
      </c>
      <c r="C2059" s="9" t="s">
        <v>17</v>
      </c>
      <c r="D2059" s="9">
        <v>14.0</v>
      </c>
      <c r="E2059" s="11"/>
    </row>
    <row r="2060" ht="15.75" customHeight="1">
      <c r="A2060" s="12">
        <v>46282.0</v>
      </c>
      <c r="B2060" s="9">
        <v>10774.0</v>
      </c>
      <c r="C2060" s="9" t="s">
        <v>17</v>
      </c>
      <c r="D2060" s="9">
        <v>15.0</v>
      </c>
      <c r="E2060" s="11"/>
    </row>
    <row r="2061" ht="15.75" customHeight="1">
      <c r="A2061" s="12">
        <v>46282.0</v>
      </c>
      <c r="B2061" s="9">
        <v>60576.0</v>
      </c>
      <c r="C2061" s="9" t="s">
        <v>17</v>
      </c>
      <c r="D2061" s="9">
        <v>13.0</v>
      </c>
      <c r="E2061" s="11"/>
    </row>
    <row r="2062" ht="15.75" customHeight="1">
      <c r="A2062" s="12">
        <v>46282.0</v>
      </c>
      <c r="B2062" s="9">
        <v>87200.0</v>
      </c>
      <c r="C2062" s="9" t="s">
        <v>17</v>
      </c>
      <c r="D2062" s="9">
        <v>14.0</v>
      </c>
      <c r="E2062" s="11"/>
    </row>
    <row r="2063" ht="15.75" customHeight="1">
      <c r="A2063" s="12">
        <v>46282.0</v>
      </c>
      <c r="B2063" s="9">
        <v>211864.0</v>
      </c>
      <c r="C2063" s="9" t="s">
        <v>17</v>
      </c>
      <c r="D2063" s="9">
        <v>14.0</v>
      </c>
      <c r="E2063" s="11"/>
    </row>
    <row r="2064" ht="15.75" customHeight="1">
      <c r="A2064" s="12">
        <v>46282.0</v>
      </c>
      <c r="B2064" s="9">
        <v>266022.0</v>
      </c>
      <c r="C2064" s="9" t="s">
        <v>17</v>
      </c>
      <c r="D2064" s="9">
        <v>11.0</v>
      </c>
      <c r="E2064" s="11"/>
    </row>
    <row r="2065" ht="15.75" customHeight="1">
      <c r="A2065" s="12">
        <v>46282.0</v>
      </c>
      <c r="B2065" s="9">
        <v>95393.0</v>
      </c>
      <c r="C2065" s="9" t="s">
        <v>17</v>
      </c>
      <c r="D2065" s="9">
        <v>14.0</v>
      </c>
      <c r="E2065" s="11"/>
    </row>
    <row r="2066" ht="15.75" customHeight="1">
      <c r="A2066" s="12">
        <v>46282.0</v>
      </c>
      <c r="B2066" s="9">
        <v>329643.0</v>
      </c>
      <c r="C2066" s="9" t="s">
        <v>17</v>
      </c>
      <c r="D2066" s="9">
        <v>14.0</v>
      </c>
      <c r="E2066" s="11"/>
    </row>
    <row r="2067" ht="15.75" customHeight="1">
      <c r="A2067" s="12">
        <v>46282.0</v>
      </c>
      <c r="B2067" s="9">
        <v>307946.0</v>
      </c>
      <c r="C2067" s="9" t="s">
        <v>17</v>
      </c>
      <c r="D2067" s="9">
        <v>14.0</v>
      </c>
      <c r="E2067" s="11"/>
    </row>
    <row r="2068" ht="15.75" customHeight="1">
      <c r="A2068" s="12">
        <v>46282.0</v>
      </c>
      <c r="B2068" s="9">
        <v>97278.0</v>
      </c>
      <c r="C2068" s="9" t="s">
        <v>17</v>
      </c>
      <c r="D2068" s="9">
        <v>14.0</v>
      </c>
      <c r="E2068" s="11"/>
    </row>
    <row r="2069" ht="15.75" customHeight="1">
      <c r="A2069" s="12">
        <v>46281.0</v>
      </c>
      <c r="B2069" s="9">
        <v>145446.0</v>
      </c>
      <c r="C2069" s="9" t="s">
        <v>17</v>
      </c>
      <c r="D2069" s="9">
        <v>15.0</v>
      </c>
      <c r="E2069" s="11"/>
    </row>
    <row r="2070" ht="15.75" customHeight="1">
      <c r="A2070" s="12">
        <v>46281.0</v>
      </c>
      <c r="B2070" s="9">
        <v>108134.0</v>
      </c>
      <c r="C2070" s="9" t="s">
        <v>17</v>
      </c>
      <c r="D2070" s="9">
        <v>15.0</v>
      </c>
      <c r="E2070" s="11"/>
    </row>
    <row r="2071" ht="15.75" customHeight="1">
      <c r="A2071" s="12">
        <v>46281.0</v>
      </c>
      <c r="B2071" s="9">
        <v>112917.0</v>
      </c>
      <c r="C2071" s="9" t="s">
        <v>17</v>
      </c>
      <c r="D2071" s="9">
        <v>14.0</v>
      </c>
      <c r="E2071" s="11"/>
    </row>
    <row r="2072" ht="15.75" customHeight="1">
      <c r="A2072" s="12">
        <v>46281.0</v>
      </c>
      <c r="B2072" s="9">
        <v>296561.0</v>
      </c>
      <c r="C2072" s="9" t="s">
        <v>17</v>
      </c>
      <c r="D2072" s="9">
        <v>12.0</v>
      </c>
      <c r="E2072" s="11"/>
    </row>
    <row r="2073" ht="15.75" customHeight="1">
      <c r="A2073" s="12">
        <v>46281.0</v>
      </c>
      <c r="B2073" s="9">
        <v>347838.0</v>
      </c>
      <c r="C2073" s="9" t="s">
        <v>17</v>
      </c>
      <c r="D2073" s="9">
        <v>15.0</v>
      </c>
      <c r="E2073" s="11"/>
    </row>
    <row r="2074" ht="15.75" customHeight="1">
      <c r="A2074" s="12">
        <v>46281.0</v>
      </c>
      <c r="B2074" s="9">
        <v>374928.0</v>
      </c>
      <c r="C2074" s="9" t="s">
        <v>17</v>
      </c>
      <c r="D2074" s="9">
        <v>15.0</v>
      </c>
      <c r="E2074" s="11"/>
    </row>
    <row r="2075" ht="15.75" customHeight="1">
      <c r="A2075" s="12">
        <v>46281.0</v>
      </c>
      <c r="B2075" s="9">
        <v>119881.0</v>
      </c>
      <c r="C2075" s="9" t="s">
        <v>17</v>
      </c>
      <c r="D2075" s="9">
        <v>14.0</v>
      </c>
      <c r="E2075" s="11"/>
    </row>
    <row r="2076" ht="15.75" customHeight="1">
      <c r="A2076" s="12">
        <v>46281.0</v>
      </c>
      <c r="B2076" s="9">
        <v>345829.0</v>
      </c>
      <c r="C2076" s="9" t="s">
        <v>17</v>
      </c>
      <c r="D2076" s="9">
        <v>15.0</v>
      </c>
      <c r="E2076" s="11"/>
    </row>
    <row r="2077" ht="15.75" customHeight="1">
      <c r="A2077" s="12">
        <v>46281.0</v>
      </c>
      <c r="B2077" s="9">
        <v>421875.0</v>
      </c>
      <c r="C2077" s="9" t="s">
        <v>17</v>
      </c>
      <c r="D2077" s="9">
        <v>14.0</v>
      </c>
      <c r="E2077" s="11"/>
    </row>
    <row r="2078" ht="15.75" customHeight="1">
      <c r="A2078" s="12">
        <v>46281.0</v>
      </c>
      <c r="B2078" s="9">
        <v>88752.0</v>
      </c>
      <c r="C2078" s="9" t="s">
        <v>17</v>
      </c>
      <c r="D2078" s="9">
        <v>15.0</v>
      </c>
      <c r="E2078" s="11"/>
    </row>
    <row r="2079" ht="15.75" customHeight="1">
      <c r="A2079" s="12">
        <v>46281.0</v>
      </c>
      <c r="B2079" s="9">
        <v>449077.0</v>
      </c>
      <c r="C2079" s="9" t="s">
        <v>17</v>
      </c>
      <c r="D2079" s="9">
        <v>15.0</v>
      </c>
      <c r="E2079" s="11"/>
    </row>
    <row r="2080" ht="15.75" customHeight="1">
      <c r="A2080" s="12">
        <v>46281.0</v>
      </c>
      <c r="B2080" s="9">
        <v>402319.0</v>
      </c>
      <c r="C2080" s="9" t="s">
        <v>17</v>
      </c>
      <c r="D2080" s="9">
        <v>14.0</v>
      </c>
      <c r="E2080" s="11"/>
    </row>
    <row r="2081" ht="15.75" customHeight="1">
      <c r="A2081" s="12">
        <v>46281.0</v>
      </c>
      <c r="B2081" s="9">
        <v>139218.0</v>
      </c>
      <c r="C2081" s="9" t="s">
        <v>17</v>
      </c>
      <c r="D2081" s="9">
        <v>15.0</v>
      </c>
      <c r="E2081" s="11"/>
    </row>
    <row r="2082" ht="15.75" customHeight="1">
      <c r="A2082" s="12">
        <v>46281.0</v>
      </c>
      <c r="B2082" s="9">
        <v>493062.0</v>
      </c>
      <c r="C2082" s="9" t="s">
        <v>17</v>
      </c>
      <c r="D2082" s="9">
        <v>14.0</v>
      </c>
      <c r="E2082" s="11"/>
    </row>
    <row r="2083" ht="15.75" customHeight="1">
      <c r="A2083" s="12">
        <v>46281.0</v>
      </c>
      <c r="B2083" s="9">
        <v>189797.0</v>
      </c>
      <c r="C2083" s="9" t="s">
        <v>17</v>
      </c>
      <c r="D2083" s="9">
        <v>15.0</v>
      </c>
      <c r="E2083" s="11"/>
    </row>
    <row r="2084" ht="15.75" customHeight="1">
      <c r="A2084" s="12">
        <v>46281.0</v>
      </c>
      <c r="B2084" s="9">
        <v>95644.0</v>
      </c>
      <c r="C2084" s="9" t="s">
        <v>17</v>
      </c>
      <c r="D2084" s="9">
        <v>13.0</v>
      </c>
      <c r="E2084" s="11"/>
    </row>
    <row r="2085" ht="15.75" customHeight="1">
      <c r="A2085" s="12">
        <v>46281.0</v>
      </c>
      <c r="B2085" s="9">
        <v>242423.0</v>
      </c>
      <c r="C2085" s="9" t="s">
        <v>17</v>
      </c>
      <c r="D2085" s="9">
        <v>13.0</v>
      </c>
      <c r="E2085" s="11"/>
    </row>
    <row r="2086" ht="15.75" customHeight="1">
      <c r="A2086" s="12">
        <v>46281.0</v>
      </c>
      <c r="B2086" s="9">
        <v>409153.0</v>
      </c>
      <c r="C2086" s="9" t="s">
        <v>17</v>
      </c>
      <c r="D2086" s="9">
        <v>15.0</v>
      </c>
      <c r="E2086" s="11"/>
    </row>
    <row r="2087" ht="15.75" customHeight="1">
      <c r="A2087" s="12">
        <v>46281.0</v>
      </c>
      <c r="B2087" s="9">
        <v>84883.0</v>
      </c>
      <c r="C2087" s="9" t="s">
        <v>17</v>
      </c>
      <c r="D2087" s="9">
        <v>13.0</v>
      </c>
      <c r="E2087" s="11"/>
    </row>
    <row r="2088" ht="15.75" customHeight="1">
      <c r="A2088" s="12">
        <v>46281.0</v>
      </c>
      <c r="B2088" s="9">
        <v>25045.0</v>
      </c>
      <c r="C2088" s="9" t="s">
        <v>17</v>
      </c>
      <c r="D2088" s="9">
        <v>14.0</v>
      </c>
      <c r="E2088" s="11"/>
    </row>
    <row r="2089" ht="15.75" customHeight="1">
      <c r="A2089" s="12">
        <v>46281.0</v>
      </c>
      <c r="B2089" s="9">
        <v>198476.0</v>
      </c>
      <c r="C2089" s="9" t="s">
        <v>17</v>
      </c>
      <c r="D2089" s="9">
        <v>12.0</v>
      </c>
      <c r="E2089" s="11"/>
    </row>
    <row r="2090" ht="15.75" customHeight="1">
      <c r="A2090" s="12">
        <v>46281.0</v>
      </c>
      <c r="B2090" s="9">
        <v>16662.0</v>
      </c>
      <c r="C2090" s="9" t="s">
        <v>17</v>
      </c>
      <c r="D2090" s="9">
        <v>14.0</v>
      </c>
      <c r="E2090" s="11"/>
    </row>
    <row r="2091" ht="15.75" customHeight="1">
      <c r="A2091" s="12">
        <v>46281.0</v>
      </c>
      <c r="B2091" s="9">
        <v>322199.0</v>
      </c>
      <c r="C2091" s="9" t="s">
        <v>17</v>
      </c>
      <c r="D2091" s="9">
        <v>14.0</v>
      </c>
      <c r="E2091" s="11"/>
    </row>
    <row r="2092" ht="15.75" customHeight="1">
      <c r="A2092" s="12">
        <v>46281.0</v>
      </c>
      <c r="B2092" s="9">
        <v>288560.0</v>
      </c>
      <c r="C2092" s="9" t="s">
        <v>17</v>
      </c>
      <c r="D2092" s="9">
        <v>15.0</v>
      </c>
      <c r="E2092" s="11"/>
    </row>
    <row r="2093" ht="15.75" customHeight="1">
      <c r="A2093" s="12">
        <v>46280.0</v>
      </c>
      <c r="B2093" s="9">
        <v>482735.0</v>
      </c>
      <c r="C2093" s="9" t="s">
        <v>17</v>
      </c>
      <c r="D2093" s="9">
        <v>13.0</v>
      </c>
      <c r="E2093" s="11"/>
    </row>
    <row r="2094" ht="15.75" customHeight="1">
      <c r="A2094" s="12">
        <v>46280.0</v>
      </c>
      <c r="B2094" s="9">
        <v>118776.0</v>
      </c>
      <c r="C2094" s="9" t="s">
        <v>17</v>
      </c>
      <c r="D2094" s="9">
        <v>14.0</v>
      </c>
      <c r="E2094" s="11"/>
    </row>
    <row r="2095" ht="15.75" customHeight="1">
      <c r="A2095" s="12">
        <v>46280.0</v>
      </c>
      <c r="B2095" s="9">
        <v>433896.0</v>
      </c>
      <c r="C2095" s="9" t="s">
        <v>17</v>
      </c>
      <c r="D2095" s="9">
        <v>11.0</v>
      </c>
      <c r="E2095" s="11"/>
    </row>
    <row r="2096" ht="15.75" customHeight="1">
      <c r="A2096" s="12">
        <v>46280.0</v>
      </c>
      <c r="B2096" s="9">
        <v>394544.0</v>
      </c>
      <c r="C2096" s="9" t="s">
        <v>17</v>
      </c>
      <c r="D2096" s="9">
        <v>12.0</v>
      </c>
      <c r="E2096" s="11"/>
    </row>
    <row r="2097" ht="15.75" customHeight="1">
      <c r="A2097" s="12">
        <v>46280.0</v>
      </c>
      <c r="B2097" s="9">
        <v>115210.0</v>
      </c>
      <c r="C2097" s="9" t="s">
        <v>17</v>
      </c>
      <c r="D2097" s="9">
        <v>15.0</v>
      </c>
      <c r="E2097" s="11"/>
    </row>
    <row r="2098" ht="15.75" customHeight="1">
      <c r="A2098" s="12">
        <v>46280.0</v>
      </c>
      <c r="B2098" s="9">
        <v>224527.0</v>
      </c>
      <c r="C2098" s="9" t="s">
        <v>17</v>
      </c>
      <c r="D2098" s="9">
        <v>13.0</v>
      </c>
      <c r="E2098" s="11"/>
    </row>
    <row r="2099" ht="15.75" customHeight="1">
      <c r="A2099" s="12">
        <v>46280.0</v>
      </c>
      <c r="B2099" s="9">
        <v>403519.0</v>
      </c>
      <c r="C2099" s="9" t="s">
        <v>17</v>
      </c>
      <c r="D2099" s="9">
        <v>12.0</v>
      </c>
      <c r="E2099" s="11"/>
    </row>
    <row r="2100" ht="15.75" customHeight="1">
      <c r="A2100" s="12">
        <v>46280.0</v>
      </c>
      <c r="B2100" s="9">
        <v>239979.0</v>
      </c>
      <c r="C2100" s="9" t="s">
        <v>17</v>
      </c>
      <c r="D2100" s="9">
        <v>15.0</v>
      </c>
      <c r="E2100" s="11"/>
    </row>
    <row r="2101" ht="15.75" customHeight="1">
      <c r="A2101" s="12">
        <v>46280.0</v>
      </c>
      <c r="B2101" s="9">
        <v>85539.0</v>
      </c>
      <c r="C2101" s="9" t="s">
        <v>17</v>
      </c>
      <c r="D2101" s="9">
        <v>15.0</v>
      </c>
      <c r="E2101" s="11"/>
    </row>
    <row r="2102" ht="15.75" customHeight="1">
      <c r="A2102" s="12">
        <v>46280.0</v>
      </c>
      <c r="B2102" s="9">
        <v>185994.0</v>
      </c>
      <c r="C2102" s="9" t="s">
        <v>17</v>
      </c>
      <c r="D2102" s="9">
        <v>15.0</v>
      </c>
      <c r="E2102" s="11"/>
    </row>
    <row r="2103" ht="15.75" customHeight="1">
      <c r="A2103" s="12">
        <v>46280.0</v>
      </c>
      <c r="B2103" s="9">
        <v>443049.0</v>
      </c>
      <c r="C2103" s="9" t="s">
        <v>17</v>
      </c>
      <c r="D2103" s="9">
        <v>15.0</v>
      </c>
      <c r="E2103" s="11"/>
    </row>
    <row r="2104" ht="15.75" customHeight="1">
      <c r="A2104" s="12">
        <v>46280.0</v>
      </c>
      <c r="B2104" s="9">
        <v>129313.0</v>
      </c>
      <c r="C2104" s="9" t="s">
        <v>17</v>
      </c>
      <c r="D2104" s="9">
        <v>13.0</v>
      </c>
      <c r="E2104" s="11"/>
    </row>
    <row r="2105" ht="15.75" customHeight="1">
      <c r="A2105" s="12">
        <v>46280.0</v>
      </c>
      <c r="B2105" s="9">
        <v>235181.0</v>
      </c>
      <c r="C2105" s="9" t="s">
        <v>17</v>
      </c>
      <c r="D2105" s="9">
        <v>13.0</v>
      </c>
      <c r="E2105" s="11"/>
    </row>
    <row r="2106" ht="15.75" customHeight="1">
      <c r="A2106" s="12">
        <v>46280.0</v>
      </c>
      <c r="B2106" s="9">
        <v>33912.0</v>
      </c>
      <c r="C2106" s="9" t="s">
        <v>17</v>
      </c>
      <c r="D2106" s="9">
        <v>13.0</v>
      </c>
      <c r="E2106" s="11"/>
    </row>
    <row r="2107" ht="15.75" customHeight="1">
      <c r="A2107" s="12">
        <v>46280.0</v>
      </c>
      <c r="B2107" s="9">
        <v>56798.0</v>
      </c>
      <c r="C2107" s="9" t="s">
        <v>17</v>
      </c>
      <c r="D2107" s="9">
        <v>15.0</v>
      </c>
      <c r="E2107" s="11"/>
    </row>
    <row r="2108" ht="15.75" customHeight="1">
      <c r="A2108" s="12">
        <v>46280.0</v>
      </c>
      <c r="B2108" s="9">
        <v>32180.0</v>
      </c>
      <c r="C2108" s="9" t="s">
        <v>17</v>
      </c>
      <c r="D2108" s="9">
        <v>14.0</v>
      </c>
      <c r="E2108" s="11"/>
    </row>
    <row r="2109" ht="15.75" customHeight="1">
      <c r="A2109" s="12">
        <v>46280.0</v>
      </c>
      <c r="B2109" s="9">
        <v>295394.0</v>
      </c>
      <c r="C2109" s="9" t="s">
        <v>17</v>
      </c>
      <c r="D2109" s="9">
        <v>15.0</v>
      </c>
      <c r="E2109" s="11"/>
    </row>
    <row r="2110" ht="15.75" customHeight="1">
      <c r="A2110" s="12">
        <v>46280.0</v>
      </c>
      <c r="B2110" s="9">
        <v>461222.0</v>
      </c>
      <c r="C2110" s="9" t="s">
        <v>17</v>
      </c>
      <c r="D2110" s="9">
        <v>15.0</v>
      </c>
      <c r="E2110" s="11"/>
    </row>
    <row r="2111" ht="15.75" customHeight="1">
      <c r="A2111" s="12">
        <v>46280.0</v>
      </c>
      <c r="B2111" s="9">
        <v>56808.0</v>
      </c>
      <c r="C2111" s="9" t="s">
        <v>17</v>
      </c>
      <c r="D2111" s="9">
        <v>15.0</v>
      </c>
      <c r="E2111" s="11"/>
    </row>
    <row r="2112" ht="15.75" customHeight="1">
      <c r="A2112" s="12">
        <v>46280.0</v>
      </c>
      <c r="B2112" s="9">
        <v>28308.0</v>
      </c>
      <c r="C2112" s="9" t="s">
        <v>17</v>
      </c>
      <c r="D2112" s="9">
        <v>12.0</v>
      </c>
      <c r="E2112" s="11"/>
    </row>
    <row r="2113" ht="15.75" customHeight="1">
      <c r="A2113" s="12">
        <v>46280.0</v>
      </c>
      <c r="B2113" s="9">
        <v>337345.0</v>
      </c>
      <c r="C2113" s="9" t="s">
        <v>17</v>
      </c>
      <c r="D2113" s="9">
        <v>15.0</v>
      </c>
      <c r="E2113" s="11"/>
    </row>
    <row r="2114" ht="15.75" customHeight="1">
      <c r="A2114" s="12">
        <v>46279.0</v>
      </c>
      <c r="B2114" s="9">
        <v>260434.0</v>
      </c>
      <c r="C2114" s="9" t="s">
        <v>17</v>
      </c>
      <c r="D2114" s="9">
        <v>12.0</v>
      </c>
      <c r="E2114" s="11"/>
    </row>
    <row r="2115" ht="15.75" customHeight="1">
      <c r="A2115" s="12">
        <v>46279.0</v>
      </c>
      <c r="B2115" s="9">
        <v>414785.0</v>
      </c>
      <c r="C2115" s="9" t="s">
        <v>17</v>
      </c>
      <c r="D2115" s="9">
        <v>14.0</v>
      </c>
      <c r="E2115" s="11"/>
    </row>
    <row r="2116" ht="15.75" customHeight="1">
      <c r="A2116" s="12">
        <v>46279.0</v>
      </c>
      <c r="B2116" s="9">
        <v>263133.0</v>
      </c>
      <c r="C2116" s="9" t="s">
        <v>17</v>
      </c>
      <c r="D2116" s="9">
        <v>15.0</v>
      </c>
      <c r="E2116" s="11"/>
    </row>
    <row r="2117" ht="15.75" customHeight="1">
      <c r="A2117" s="12">
        <v>46279.0</v>
      </c>
      <c r="B2117" s="9">
        <v>186383.0</v>
      </c>
      <c r="C2117" s="9" t="s">
        <v>17</v>
      </c>
      <c r="D2117" s="9">
        <v>14.0</v>
      </c>
      <c r="E2117" s="11"/>
    </row>
    <row r="2118" ht="15.75" customHeight="1">
      <c r="A2118" s="12">
        <v>46279.0</v>
      </c>
      <c r="B2118" s="9">
        <v>247353.0</v>
      </c>
      <c r="C2118" s="9" t="s">
        <v>17</v>
      </c>
      <c r="D2118" s="9">
        <v>14.0</v>
      </c>
      <c r="E2118" s="11"/>
    </row>
    <row r="2119" ht="15.75" customHeight="1">
      <c r="A2119" s="12">
        <v>46279.0</v>
      </c>
      <c r="B2119" s="9">
        <v>448991.0</v>
      </c>
      <c r="C2119" s="9" t="s">
        <v>17</v>
      </c>
      <c r="D2119" s="9">
        <v>12.0</v>
      </c>
      <c r="E2119" s="11"/>
    </row>
    <row r="2120" ht="15.75" customHeight="1">
      <c r="A2120" s="12">
        <v>46279.0</v>
      </c>
      <c r="B2120" s="9">
        <v>28227.0</v>
      </c>
      <c r="C2120" s="9" t="s">
        <v>17</v>
      </c>
      <c r="D2120" s="9">
        <v>15.0</v>
      </c>
      <c r="E2120" s="11"/>
    </row>
    <row r="2121" ht="15.75" customHeight="1">
      <c r="A2121" s="12">
        <v>46279.0</v>
      </c>
      <c r="B2121" s="9">
        <v>315900.0</v>
      </c>
      <c r="C2121" s="9" t="s">
        <v>17</v>
      </c>
      <c r="D2121" s="9">
        <v>15.0</v>
      </c>
      <c r="E2121" s="11"/>
    </row>
    <row r="2122" ht="15.75" customHeight="1">
      <c r="A2122" s="12">
        <v>46279.0</v>
      </c>
      <c r="B2122" s="9">
        <v>430611.0</v>
      </c>
      <c r="C2122" s="9" t="s">
        <v>17</v>
      </c>
      <c r="D2122" s="9">
        <v>15.0</v>
      </c>
      <c r="E2122" s="11"/>
    </row>
    <row r="2123" ht="15.75" customHeight="1">
      <c r="A2123" s="12">
        <v>46279.0</v>
      </c>
      <c r="B2123" s="9">
        <v>280553.0</v>
      </c>
      <c r="C2123" s="9" t="s">
        <v>17</v>
      </c>
      <c r="D2123" s="9">
        <v>10.0</v>
      </c>
      <c r="E2123" s="11"/>
    </row>
    <row r="2124" ht="15.75" customHeight="1">
      <c r="A2124" s="12">
        <v>46279.0</v>
      </c>
      <c r="B2124" s="9">
        <v>316491.0</v>
      </c>
      <c r="C2124" s="9" t="s">
        <v>17</v>
      </c>
      <c r="D2124" s="9">
        <v>14.0</v>
      </c>
      <c r="E2124" s="11"/>
    </row>
    <row r="2125" ht="15.75" customHeight="1">
      <c r="A2125" s="12">
        <v>46279.0</v>
      </c>
      <c r="B2125" s="9">
        <v>37508.0</v>
      </c>
      <c r="C2125" s="9" t="s">
        <v>17</v>
      </c>
      <c r="D2125" s="9">
        <v>15.0</v>
      </c>
      <c r="E2125" s="11"/>
    </row>
    <row r="2126" ht="15.75" customHeight="1">
      <c r="A2126" s="12">
        <v>46278.0</v>
      </c>
      <c r="B2126" s="9">
        <v>243809.0</v>
      </c>
      <c r="C2126" s="9" t="s">
        <v>17</v>
      </c>
      <c r="D2126" s="9">
        <v>12.0</v>
      </c>
      <c r="E2126" s="11"/>
    </row>
    <row r="2127" ht="15.75" customHeight="1">
      <c r="A2127" s="12">
        <v>46278.0</v>
      </c>
      <c r="B2127" s="9">
        <v>212582.0</v>
      </c>
      <c r="C2127" s="9" t="s">
        <v>17</v>
      </c>
      <c r="D2127" s="9">
        <v>13.0</v>
      </c>
      <c r="E2127" s="11"/>
    </row>
    <row r="2128" ht="15.75" customHeight="1">
      <c r="A2128" s="12">
        <v>46278.0</v>
      </c>
      <c r="B2128" s="9">
        <v>333254.0</v>
      </c>
      <c r="C2128" s="9" t="s">
        <v>17</v>
      </c>
      <c r="D2128" s="9">
        <v>12.0</v>
      </c>
      <c r="E2128" s="11"/>
    </row>
    <row r="2129" ht="15.75" customHeight="1">
      <c r="A2129" s="12">
        <v>46278.0</v>
      </c>
      <c r="B2129" s="9">
        <v>373319.0</v>
      </c>
      <c r="C2129" s="9" t="s">
        <v>17</v>
      </c>
      <c r="D2129" s="9">
        <v>15.0</v>
      </c>
      <c r="E2129" s="11"/>
    </row>
    <row r="2130" ht="15.75" customHeight="1">
      <c r="A2130" s="12">
        <v>46278.0</v>
      </c>
      <c r="B2130" s="9">
        <v>184604.0</v>
      </c>
      <c r="C2130" s="9" t="s">
        <v>17</v>
      </c>
      <c r="D2130" s="9">
        <v>14.0</v>
      </c>
      <c r="E2130" s="11"/>
    </row>
    <row r="2131" ht="15.75" customHeight="1">
      <c r="A2131" s="12">
        <v>46278.0</v>
      </c>
      <c r="B2131" s="9">
        <v>137243.0</v>
      </c>
      <c r="C2131" s="9" t="s">
        <v>17</v>
      </c>
      <c r="D2131" s="9">
        <v>14.0</v>
      </c>
      <c r="E2131" s="11"/>
    </row>
    <row r="2132" ht="15.75" customHeight="1">
      <c r="A2132" s="12">
        <v>46278.0</v>
      </c>
      <c r="B2132" s="9">
        <v>360930.0</v>
      </c>
      <c r="C2132" s="9" t="s">
        <v>17</v>
      </c>
      <c r="D2132" s="9">
        <v>15.0</v>
      </c>
      <c r="E2132" s="11"/>
    </row>
    <row r="2133" ht="15.75" customHeight="1">
      <c r="A2133" s="12">
        <v>46278.0</v>
      </c>
      <c r="B2133" s="9">
        <v>322980.0</v>
      </c>
      <c r="C2133" s="9" t="s">
        <v>17</v>
      </c>
      <c r="D2133" s="9">
        <v>14.0</v>
      </c>
      <c r="E2133" s="11"/>
    </row>
    <row r="2134" ht="15.75" customHeight="1">
      <c r="A2134" s="12">
        <v>46278.0</v>
      </c>
      <c r="B2134" s="9">
        <v>322981.0</v>
      </c>
      <c r="C2134" s="9" t="s">
        <v>17</v>
      </c>
      <c r="D2134" s="9">
        <v>14.0</v>
      </c>
      <c r="E2134" s="11"/>
    </row>
    <row r="2135" ht="15.75" customHeight="1">
      <c r="A2135" s="12">
        <v>46278.0</v>
      </c>
      <c r="B2135" s="9">
        <v>50422.0</v>
      </c>
      <c r="C2135" s="9" t="s">
        <v>17</v>
      </c>
      <c r="D2135" s="9">
        <v>15.0</v>
      </c>
      <c r="E2135" s="11"/>
    </row>
    <row r="2136" ht="15.75" customHeight="1">
      <c r="A2136" s="12">
        <v>46278.0</v>
      </c>
      <c r="B2136" s="9">
        <v>226654.0</v>
      </c>
      <c r="C2136" s="9" t="s">
        <v>17</v>
      </c>
      <c r="D2136" s="9">
        <v>15.0</v>
      </c>
      <c r="E2136" s="11"/>
    </row>
    <row r="2137" ht="15.75" customHeight="1">
      <c r="A2137" s="12">
        <v>46278.0</v>
      </c>
      <c r="B2137" s="9">
        <v>312846.0</v>
      </c>
      <c r="C2137" s="9" t="s">
        <v>17</v>
      </c>
      <c r="D2137" s="9">
        <v>12.0</v>
      </c>
      <c r="E2137" s="11"/>
    </row>
    <row r="2138" ht="15.75" customHeight="1">
      <c r="A2138" s="12">
        <v>46278.0</v>
      </c>
      <c r="B2138" s="9">
        <v>279194.0</v>
      </c>
      <c r="C2138" s="9" t="s">
        <v>17</v>
      </c>
      <c r="D2138" s="9">
        <v>14.0</v>
      </c>
      <c r="E2138" s="11"/>
    </row>
    <row r="2139" ht="15.75" customHeight="1">
      <c r="A2139" s="12">
        <v>46278.0</v>
      </c>
      <c r="B2139" s="9">
        <v>151029.0</v>
      </c>
      <c r="C2139" s="9" t="s">
        <v>17</v>
      </c>
      <c r="D2139" s="9">
        <v>7.0</v>
      </c>
      <c r="E2139" s="11"/>
    </row>
    <row r="2140" ht="15.75" customHeight="1">
      <c r="A2140" s="12">
        <v>46278.0</v>
      </c>
      <c r="B2140" s="9">
        <v>159487.0</v>
      </c>
      <c r="C2140" s="9" t="s">
        <v>17</v>
      </c>
      <c r="D2140" s="9">
        <v>15.0</v>
      </c>
      <c r="E2140" s="11"/>
    </row>
    <row r="2141" ht="15.75" customHeight="1">
      <c r="A2141" s="12">
        <v>46278.0</v>
      </c>
      <c r="B2141" s="9">
        <v>377161.0</v>
      </c>
      <c r="C2141" s="9" t="s">
        <v>17</v>
      </c>
      <c r="D2141" s="9">
        <v>14.0</v>
      </c>
      <c r="E2141" s="11"/>
    </row>
    <row r="2142" ht="15.75" customHeight="1">
      <c r="A2142" s="12">
        <v>46277.0</v>
      </c>
      <c r="B2142" s="9">
        <v>460357.0</v>
      </c>
      <c r="C2142" s="9" t="s">
        <v>17</v>
      </c>
      <c r="D2142" s="9">
        <v>15.0</v>
      </c>
      <c r="E2142" s="11"/>
    </row>
    <row r="2143" ht="15.75" customHeight="1">
      <c r="A2143" s="12">
        <v>46277.0</v>
      </c>
      <c r="B2143" s="9">
        <v>212104.0</v>
      </c>
      <c r="C2143" s="9" t="s">
        <v>17</v>
      </c>
      <c r="D2143" s="9">
        <v>12.0</v>
      </c>
      <c r="E2143" s="11"/>
    </row>
    <row r="2144" ht="15.75" customHeight="1">
      <c r="A2144" s="12">
        <v>46277.0</v>
      </c>
      <c r="B2144" s="9">
        <v>446153.0</v>
      </c>
      <c r="C2144" s="9" t="s">
        <v>17</v>
      </c>
      <c r="D2144" s="9">
        <v>15.0</v>
      </c>
      <c r="E2144" s="11"/>
    </row>
    <row r="2145" ht="15.75" customHeight="1">
      <c r="A2145" s="12">
        <v>46277.0</v>
      </c>
      <c r="B2145" s="9">
        <v>91434.0</v>
      </c>
      <c r="C2145" s="9" t="s">
        <v>17</v>
      </c>
      <c r="D2145" s="9">
        <v>5.0</v>
      </c>
      <c r="E2145" s="11"/>
    </row>
    <row r="2146" ht="15.75" customHeight="1">
      <c r="A2146" s="12">
        <v>46277.0</v>
      </c>
      <c r="B2146" s="9">
        <v>283507.0</v>
      </c>
      <c r="C2146" s="9" t="s">
        <v>17</v>
      </c>
      <c r="D2146" s="9">
        <v>15.0</v>
      </c>
      <c r="E2146" s="11"/>
    </row>
    <row r="2147" ht="15.75" customHeight="1">
      <c r="A2147" s="12">
        <v>46277.0</v>
      </c>
      <c r="B2147" s="9">
        <v>483905.0</v>
      </c>
      <c r="C2147" s="9" t="s">
        <v>17</v>
      </c>
      <c r="D2147" s="9">
        <v>14.0</v>
      </c>
      <c r="E2147" s="11"/>
    </row>
    <row r="2148" ht="15.75" customHeight="1">
      <c r="A2148" s="12">
        <v>46277.0</v>
      </c>
      <c r="B2148" s="9">
        <v>142075.0</v>
      </c>
      <c r="C2148" s="9" t="s">
        <v>17</v>
      </c>
      <c r="D2148" s="9">
        <v>15.0</v>
      </c>
      <c r="E2148" s="11"/>
    </row>
    <row r="2149" ht="15.75" customHeight="1">
      <c r="A2149" s="12">
        <v>46277.0</v>
      </c>
      <c r="B2149" s="9">
        <v>426369.0</v>
      </c>
      <c r="C2149" s="9" t="s">
        <v>17</v>
      </c>
      <c r="D2149" s="9">
        <v>14.0</v>
      </c>
      <c r="E2149" s="11"/>
    </row>
    <row r="2150" ht="15.75" customHeight="1">
      <c r="A2150" s="12">
        <v>46277.0</v>
      </c>
      <c r="B2150" s="9">
        <v>12129.0</v>
      </c>
      <c r="C2150" s="9" t="s">
        <v>17</v>
      </c>
      <c r="D2150" s="9">
        <v>14.0</v>
      </c>
      <c r="E2150" s="11"/>
    </row>
    <row r="2151" ht="15.75" customHeight="1">
      <c r="A2151" s="12">
        <v>46277.0</v>
      </c>
      <c r="B2151" s="9">
        <v>34924.0</v>
      </c>
      <c r="C2151" s="9" t="s">
        <v>17</v>
      </c>
      <c r="D2151" s="9">
        <v>14.0</v>
      </c>
      <c r="E2151" s="11"/>
    </row>
    <row r="2152" ht="15.75" customHeight="1">
      <c r="A2152" s="12">
        <v>46277.0</v>
      </c>
      <c r="B2152" s="9">
        <v>427495.0</v>
      </c>
      <c r="C2152" s="9" t="s">
        <v>17</v>
      </c>
      <c r="D2152" s="9">
        <v>14.0</v>
      </c>
      <c r="E2152" s="11"/>
    </row>
    <row r="2153" ht="15.75" customHeight="1">
      <c r="A2153" s="12">
        <v>46277.0</v>
      </c>
      <c r="B2153" s="9">
        <v>486597.0</v>
      </c>
      <c r="C2153" s="9" t="s">
        <v>17</v>
      </c>
      <c r="D2153" s="9">
        <v>14.0</v>
      </c>
      <c r="E2153" s="11"/>
    </row>
    <row r="2154" ht="15.75" customHeight="1">
      <c r="A2154" s="12">
        <v>46277.0</v>
      </c>
      <c r="B2154" s="9">
        <v>472571.0</v>
      </c>
      <c r="C2154" s="9" t="s">
        <v>17</v>
      </c>
      <c r="D2154" s="9">
        <v>12.0</v>
      </c>
      <c r="E2154" s="11"/>
    </row>
    <row r="2155" ht="15.75" customHeight="1">
      <c r="A2155" s="12">
        <v>46277.0</v>
      </c>
      <c r="B2155" s="9">
        <v>105397.0</v>
      </c>
      <c r="C2155" s="9" t="s">
        <v>17</v>
      </c>
      <c r="D2155" s="9">
        <v>14.0</v>
      </c>
      <c r="E2155" s="11"/>
    </row>
    <row r="2156" ht="15.75" customHeight="1">
      <c r="A2156" s="12">
        <v>46277.0</v>
      </c>
      <c r="B2156" s="9">
        <v>26824.0</v>
      </c>
      <c r="C2156" s="9" t="s">
        <v>17</v>
      </c>
      <c r="D2156" s="9">
        <v>15.0</v>
      </c>
      <c r="E2156" s="11"/>
    </row>
    <row r="2157" ht="15.75" customHeight="1">
      <c r="A2157" s="12">
        <v>46277.0</v>
      </c>
      <c r="B2157" s="9">
        <v>22273.0</v>
      </c>
      <c r="C2157" s="9" t="s">
        <v>17</v>
      </c>
      <c r="D2157" s="9">
        <v>14.0</v>
      </c>
      <c r="E2157" s="11"/>
    </row>
    <row r="2158" ht="15.75" customHeight="1">
      <c r="A2158" s="12">
        <v>46277.0</v>
      </c>
      <c r="B2158" s="9">
        <v>456570.0</v>
      </c>
      <c r="C2158" s="9" t="s">
        <v>17</v>
      </c>
      <c r="D2158" s="9">
        <v>14.0</v>
      </c>
      <c r="E2158" s="11"/>
    </row>
    <row r="2159" ht="15.75" customHeight="1">
      <c r="A2159" s="12">
        <v>46277.0</v>
      </c>
      <c r="B2159" s="9">
        <v>249264.0</v>
      </c>
      <c r="C2159" s="9" t="s">
        <v>17</v>
      </c>
      <c r="D2159" s="9">
        <v>12.0</v>
      </c>
      <c r="E2159" s="11"/>
    </row>
    <row r="2160" ht="15.75" customHeight="1">
      <c r="A2160" s="12">
        <v>46277.0</v>
      </c>
      <c r="B2160" s="9">
        <v>463114.0</v>
      </c>
      <c r="C2160" s="9" t="s">
        <v>17</v>
      </c>
      <c r="D2160" s="9">
        <v>15.0</v>
      </c>
      <c r="E2160" s="11"/>
    </row>
    <row r="2161" ht="15.75" customHeight="1">
      <c r="A2161" s="12">
        <v>46277.0</v>
      </c>
      <c r="B2161" s="9">
        <v>403153.0</v>
      </c>
      <c r="C2161" s="9" t="s">
        <v>17</v>
      </c>
      <c r="D2161" s="9">
        <v>15.0</v>
      </c>
      <c r="E2161" s="11"/>
    </row>
    <row r="2162" ht="15.75" customHeight="1">
      <c r="A2162" s="12">
        <v>46277.0</v>
      </c>
      <c r="B2162" s="9">
        <v>356204.0</v>
      </c>
      <c r="C2162" s="9" t="s">
        <v>17</v>
      </c>
      <c r="D2162" s="9">
        <v>12.0</v>
      </c>
      <c r="E2162" s="11"/>
    </row>
    <row r="2163" ht="15.75" customHeight="1">
      <c r="A2163" s="12">
        <v>46277.0</v>
      </c>
      <c r="B2163" s="9">
        <v>214814.0</v>
      </c>
      <c r="C2163" s="9" t="s">
        <v>17</v>
      </c>
      <c r="D2163" s="9">
        <v>15.0</v>
      </c>
      <c r="E2163" s="11"/>
    </row>
    <row r="2164" ht="15.75" customHeight="1">
      <c r="A2164" s="12">
        <v>46277.0</v>
      </c>
      <c r="B2164" s="9">
        <v>198427.0</v>
      </c>
      <c r="C2164" s="9" t="s">
        <v>17</v>
      </c>
      <c r="D2164" s="9">
        <v>11.0</v>
      </c>
      <c r="E2164" s="11"/>
    </row>
    <row r="2165" ht="15.75" customHeight="1">
      <c r="A2165" s="12">
        <v>46277.0</v>
      </c>
      <c r="B2165" s="9">
        <v>244111.0</v>
      </c>
      <c r="C2165" s="9" t="s">
        <v>17</v>
      </c>
      <c r="D2165" s="9">
        <v>15.0</v>
      </c>
      <c r="E2165" s="11"/>
    </row>
    <row r="2166" ht="15.75" customHeight="1">
      <c r="A2166" s="12">
        <v>46277.0</v>
      </c>
      <c r="B2166" s="9">
        <v>177951.0</v>
      </c>
      <c r="C2166" s="9" t="s">
        <v>17</v>
      </c>
      <c r="D2166" s="9">
        <v>14.0</v>
      </c>
      <c r="E2166" s="11"/>
    </row>
    <row r="2167" ht="15.75" customHeight="1">
      <c r="A2167" s="12">
        <v>46277.0</v>
      </c>
      <c r="B2167" s="9">
        <v>11223.0</v>
      </c>
      <c r="C2167" s="9" t="s">
        <v>17</v>
      </c>
      <c r="D2167" s="9">
        <v>15.0</v>
      </c>
      <c r="E2167" s="11"/>
    </row>
    <row r="2168" ht="15.75" customHeight="1">
      <c r="A2168" s="12">
        <v>46277.0</v>
      </c>
      <c r="B2168" s="9">
        <v>325317.0</v>
      </c>
      <c r="C2168" s="9" t="s">
        <v>17</v>
      </c>
      <c r="D2168" s="9">
        <v>14.0</v>
      </c>
      <c r="E2168" s="11"/>
    </row>
    <row r="2169" ht="15.75" customHeight="1">
      <c r="A2169" s="12">
        <v>46277.0</v>
      </c>
      <c r="B2169" s="9">
        <v>208347.0</v>
      </c>
      <c r="C2169" s="9" t="s">
        <v>17</v>
      </c>
      <c r="D2169" s="9">
        <v>12.0</v>
      </c>
      <c r="E2169" s="11"/>
    </row>
    <row r="2170" ht="15.75" customHeight="1">
      <c r="A2170" s="12">
        <v>46276.0</v>
      </c>
      <c r="B2170" s="9">
        <v>123298.0</v>
      </c>
      <c r="C2170" s="9" t="s">
        <v>17</v>
      </c>
      <c r="D2170" s="9">
        <v>14.0</v>
      </c>
      <c r="E2170" s="11"/>
    </row>
    <row r="2171" ht="15.75" customHeight="1">
      <c r="A2171" s="12">
        <v>46276.0</v>
      </c>
      <c r="B2171" s="9">
        <v>378116.0</v>
      </c>
      <c r="C2171" s="9" t="s">
        <v>17</v>
      </c>
      <c r="D2171" s="9">
        <v>8.0</v>
      </c>
      <c r="E2171" s="11"/>
    </row>
    <row r="2172" ht="15.75" customHeight="1">
      <c r="A2172" s="12">
        <v>46276.0</v>
      </c>
      <c r="B2172" s="9">
        <v>394137.0</v>
      </c>
      <c r="C2172" s="9" t="s">
        <v>17</v>
      </c>
      <c r="D2172" s="9">
        <v>15.0</v>
      </c>
      <c r="E2172" s="11"/>
    </row>
    <row r="2173" ht="15.75" customHeight="1">
      <c r="A2173" s="12">
        <v>46276.0</v>
      </c>
      <c r="B2173" s="9">
        <v>499444.0</v>
      </c>
      <c r="C2173" s="9" t="s">
        <v>17</v>
      </c>
      <c r="D2173" s="9">
        <v>15.0</v>
      </c>
      <c r="E2173" s="11"/>
    </row>
    <row r="2174" ht="15.75" customHeight="1">
      <c r="A2174" s="12">
        <v>46276.0</v>
      </c>
      <c r="B2174" s="9">
        <v>374319.0</v>
      </c>
      <c r="C2174" s="9" t="s">
        <v>17</v>
      </c>
      <c r="D2174" s="9">
        <v>15.0</v>
      </c>
      <c r="E2174" s="11"/>
    </row>
    <row r="2175" ht="15.75" customHeight="1">
      <c r="A2175" s="12">
        <v>46276.0</v>
      </c>
      <c r="B2175" s="9">
        <v>347880.0</v>
      </c>
      <c r="C2175" s="9" t="s">
        <v>17</v>
      </c>
      <c r="D2175" s="9">
        <v>14.0</v>
      </c>
      <c r="E2175" s="11"/>
    </row>
    <row r="2176" ht="15.75" customHeight="1">
      <c r="A2176" s="12">
        <v>46276.0</v>
      </c>
      <c r="B2176" s="9">
        <v>235896.0</v>
      </c>
      <c r="C2176" s="9" t="s">
        <v>17</v>
      </c>
      <c r="D2176" s="9">
        <v>15.0</v>
      </c>
      <c r="E2176" s="11"/>
    </row>
    <row r="2177" ht="15.75" customHeight="1">
      <c r="A2177" s="12">
        <v>46276.0</v>
      </c>
      <c r="B2177" s="9">
        <v>26310.0</v>
      </c>
      <c r="C2177" s="9" t="s">
        <v>17</v>
      </c>
      <c r="D2177" s="9">
        <v>14.0</v>
      </c>
      <c r="E2177" s="11"/>
    </row>
    <row r="2178" ht="15.75" customHeight="1">
      <c r="A2178" s="12">
        <v>46276.0</v>
      </c>
      <c r="B2178" s="9">
        <v>134023.0</v>
      </c>
      <c r="C2178" s="9" t="s">
        <v>17</v>
      </c>
      <c r="D2178" s="9">
        <v>14.0</v>
      </c>
      <c r="E2178" s="11"/>
    </row>
    <row r="2179" ht="15.75" customHeight="1">
      <c r="A2179" s="12">
        <v>46276.0</v>
      </c>
      <c r="B2179" s="9">
        <v>106015.0</v>
      </c>
      <c r="C2179" s="9" t="s">
        <v>17</v>
      </c>
      <c r="D2179" s="9">
        <v>15.0</v>
      </c>
      <c r="E2179" s="11"/>
    </row>
    <row r="2180" ht="15.75" customHeight="1">
      <c r="A2180" s="12">
        <v>46276.0</v>
      </c>
      <c r="B2180" s="9">
        <v>170604.0</v>
      </c>
      <c r="C2180" s="9" t="s">
        <v>17</v>
      </c>
      <c r="D2180" s="9">
        <v>12.0</v>
      </c>
      <c r="E2180" s="11"/>
    </row>
    <row r="2181" ht="15.75" customHeight="1">
      <c r="A2181" s="12">
        <v>46276.0</v>
      </c>
      <c r="B2181" s="9">
        <v>475695.0</v>
      </c>
      <c r="C2181" s="9" t="s">
        <v>17</v>
      </c>
      <c r="D2181" s="9">
        <v>15.0</v>
      </c>
      <c r="E2181" s="11"/>
    </row>
    <row r="2182" ht="15.75" customHeight="1">
      <c r="A2182" s="12">
        <v>46276.0</v>
      </c>
      <c r="B2182" s="9">
        <v>132892.0</v>
      </c>
      <c r="C2182" s="9" t="s">
        <v>17</v>
      </c>
      <c r="D2182" s="9">
        <v>14.0</v>
      </c>
      <c r="E2182" s="11"/>
    </row>
    <row r="2183" ht="15.75" customHeight="1">
      <c r="A2183" s="12">
        <v>46276.0</v>
      </c>
      <c r="B2183" s="9">
        <v>343012.0</v>
      </c>
      <c r="C2183" s="9" t="s">
        <v>17</v>
      </c>
      <c r="D2183" s="9">
        <v>14.0</v>
      </c>
      <c r="E2183" s="11"/>
    </row>
    <row r="2184" ht="15.75" customHeight="1">
      <c r="A2184" s="12">
        <v>46276.0</v>
      </c>
      <c r="B2184" s="9">
        <v>386594.0</v>
      </c>
      <c r="C2184" s="9" t="s">
        <v>17</v>
      </c>
      <c r="D2184" s="9">
        <v>15.0</v>
      </c>
      <c r="E2184" s="11"/>
    </row>
    <row r="2185" ht="15.75" customHeight="1">
      <c r="A2185" s="12">
        <v>46276.0</v>
      </c>
      <c r="B2185" s="9">
        <v>175341.0</v>
      </c>
      <c r="C2185" s="9" t="s">
        <v>17</v>
      </c>
      <c r="D2185" s="9">
        <v>12.0</v>
      </c>
      <c r="E2185" s="11"/>
    </row>
    <row r="2186" ht="15.75" customHeight="1">
      <c r="A2186" s="12">
        <v>46276.0</v>
      </c>
      <c r="B2186" s="9">
        <v>84998.0</v>
      </c>
      <c r="C2186" s="9" t="s">
        <v>17</v>
      </c>
      <c r="D2186" s="9">
        <v>15.0</v>
      </c>
      <c r="E2186" s="11"/>
    </row>
    <row r="2187" ht="15.75" customHeight="1">
      <c r="A2187" s="12">
        <v>46276.0</v>
      </c>
      <c r="B2187" s="9">
        <v>102420.0</v>
      </c>
      <c r="C2187" s="9" t="s">
        <v>17</v>
      </c>
      <c r="D2187" s="9">
        <v>15.0</v>
      </c>
      <c r="E2187" s="11"/>
    </row>
    <row r="2188" ht="15.75" customHeight="1">
      <c r="A2188" s="12">
        <v>46276.0</v>
      </c>
      <c r="B2188" s="9">
        <v>357195.0</v>
      </c>
      <c r="C2188" s="9" t="s">
        <v>17</v>
      </c>
      <c r="D2188" s="9">
        <v>15.0</v>
      </c>
      <c r="E2188" s="11"/>
    </row>
    <row r="2189" ht="15.75" customHeight="1">
      <c r="A2189" s="12">
        <v>46276.0</v>
      </c>
      <c r="B2189" s="9">
        <v>277181.0</v>
      </c>
      <c r="C2189" s="9" t="s">
        <v>17</v>
      </c>
      <c r="D2189" s="9">
        <v>15.0</v>
      </c>
      <c r="E2189" s="11"/>
    </row>
    <row r="2190" ht="15.75" customHeight="1">
      <c r="A2190" s="12">
        <v>46276.0</v>
      </c>
      <c r="B2190" s="9">
        <v>489387.0</v>
      </c>
      <c r="C2190" s="9" t="s">
        <v>17</v>
      </c>
      <c r="D2190" s="9">
        <v>13.0</v>
      </c>
      <c r="E2190" s="11"/>
    </row>
    <row r="2191" ht="15.75" customHeight="1">
      <c r="A2191" s="12">
        <v>46276.0</v>
      </c>
      <c r="B2191" s="9">
        <v>443652.0</v>
      </c>
      <c r="C2191" s="9" t="s">
        <v>17</v>
      </c>
      <c r="D2191" s="9">
        <v>15.0</v>
      </c>
      <c r="E2191" s="11"/>
    </row>
    <row r="2192" ht="15.75" customHeight="1">
      <c r="A2192" s="12">
        <v>46276.0</v>
      </c>
      <c r="B2192" s="9">
        <v>237316.0</v>
      </c>
      <c r="C2192" s="9" t="s">
        <v>17</v>
      </c>
      <c r="D2192" s="9">
        <v>13.0</v>
      </c>
      <c r="E2192" s="11"/>
    </row>
    <row r="2193" ht="15.75" customHeight="1">
      <c r="A2193" s="12">
        <v>46276.0</v>
      </c>
      <c r="B2193" s="9">
        <v>273996.0</v>
      </c>
      <c r="C2193" s="9" t="s">
        <v>17</v>
      </c>
      <c r="D2193" s="9">
        <v>15.0</v>
      </c>
      <c r="E2193" s="11"/>
    </row>
    <row r="2194" ht="15.75" customHeight="1">
      <c r="A2194" s="12">
        <v>46276.0</v>
      </c>
      <c r="B2194" s="9">
        <v>84962.0</v>
      </c>
      <c r="C2194" s="9" t="s">
        <v>17</v>
      </c>
      <c r="D2194" s="9">
        <v>15.0</v>
      </c>
      <c r="E2194" s="11"/>
    </row>
    <row r="2195" ht="15.75" customHeight="1">
      <c r="A2195" s="12">
        <v>46276.0</v>
      </c>
      <c r="B2195" s="9">
        <v>474800.0</v>
      </c>
      <c r="C2195" s="9" t="s">
        <v>17</v>
      </c>
      <c r="D2195" s="9">
        <v>15.0</v>
      </c>
      <c r="E2195" s="11"/>
    </row>
    <row r="2196" ht="15.75" customHeight="1">
      <c r="A2196" s="12">
        <v>46276.0</v>
      </c>
      <c r="B2196" s="9">
        <v>413961.0</v>
      </c>
      <c r="C2196" s="9" t="s">
        <v>17</v>
      </c>
      <c r="D2196" s="9">
        <v>15.0</v>
      </c>
      <c r="E2196" s="11"/>
    </row>
    <row r="2197" ht="15.75" customHeight="1">
      <c r="A2197" s="12">
        <v>46276.0</v>
      </c>
      <c r="B2197" s="9">
        <v>234868.0</v>
      </c>
      <c r="C2197" s="9" t="s">
        <v>17</v>
      </c>
      <c r="D2197" s="9">
        <v>13.0</v>
      </c>
      <c r="E2197" s="11"/>
    </row>
    <row r="2198" ht="15.75" customHeight="1">
      <c r="A2198" s="12">
        <v>46276.0</v>
      </c>
      <c r="B2198" s="9">
        <v>170050.0</v>
      </c>
      <c r="C2198" s="9" t="s">
        <v>17</v>
      </c>
      <c r="D2198" s="9">
        <v>15.0</v>
      </c>
      <c r="E2198" s="11"/>
    </row>
    <row r="2199" ht="15.75" customHeight="1">
      <c r="A2199" s="12">
        <v>46276.0</v>
      </c>
      <c r="B2199" s="9">
        <v>440299.0</v>
      </c>
      <c r="C2199" s="9" t="s">
        <v>17</v>
      </c>
      <c r="D2199" s="9">
        <v>14.0</v>
      </c>
      <c r="E2199" s="11"/>
    </row>
    <row r="2200" ht="15.75" customHeight="1">
      <c r="A2200" s="12">
        <v>46276.0</v>
      </c>
      <c r="B2200" s="9">
        <v>411536.0</v>
      </c>
      <c r="C2200" s="9" t="s">
        <v>17</v>
      </c>
      <c r="D2200" s="9">
        <v>14.0</v>
      </c>
      <c r="E2200" s="11"/>
    </row>
    <row r="2201" ht="15.75" customHeight="1">
      <c r="A2201" s="12">
        <v>46276.0</v>
      </c>
      <c r="B2201" s="9">
        <v>34448.0</v>
      </c>
      <c r="C2201" s="9" t="s">
        <v>17</v>
      </c>
      <c r="D2201" s="9">
        <v>13.0</v>
      </c>
      <c r="E2201" s="11"/>
    </row>
    <row r="2202" ht="15.75" customHeight="1">
      <c r="A2202" s="12">
        <v>46276.0</v>
      </c>
      <c r="B2202" s="9">
        <v>120994.0</v>
      </c>
      <c r="C2202" s="9" t="s">
        <v>17</v>
      </c>
      <c r="D2202" s="9">
        <v>15.0</v>
      </c>
      <c r="E2202" s="11"/>
    </row>
    <row r="2203" ht="15.75" customHeight="1">
      <c r="A2203" s="12">
        <v>46276.0</v>
      </c>
      <c r="B2203" s="9">
        <v>180593.0</v>
      </c>
      <c r="C2203" s="9" t="s">
        <v>17</v>
      </c>
      <c r="D2203" s="9">
        <v>15.0</v>
      </c>
      <c r="E2203" s="11"/>
    </row>
    <row r="2204" ht="15.75" customHeight="1">
      <c r="A2204" s="12">
        <v>46276.0</v>
      </c>
      <c r="B2204" s="9">
        <v>454933.0</v>
      </c>
      <c r="C2204" s="9" t="s">
        <v>17</v>
      </c>
      <c r="D2204" s="9">
        <v>13.0</v>
      </c>
      <c r="E2204" s="11"/>
    </row>
    <row r="2205" ht="15.75" customHeight="1">
      <c r="A2205" s="12">
        <v>46275.0</v>
      </c>
      <c r="B2205" s="9">
        <v>38576.0</v>
      </c>
      <c r="C2205" s="9" t="s">
        <v>17</v>
      </c>
      <c r="D2205" s="9">
        <v>13.0</v>
      </c>
      <c r="E2205" s="11"/>
    </row>
    <row r="2206" ht="15.75" customHeight="1">
      <c r="A2206" s="12">
        <v>46275.0</v>
      </c>
      <c r="B2206" s="9">
        <v>137694.0</v>
      </c>
      <c r="C2206" s="9" t="s">
        <v>17</v>
      </c>
      <c r="D2206" s="9">
        <v>14.0</v>
      </c>
      <c r="E2206" s="11"/>
    </row>
    <row r="2207" ht="15.75" customHeight="1">
      <c r="A2207" s="12">
        <v>46275.0</v>
      </c>
      <c r="B2207" s="9">
        <v>376168.0</v>
      </c>
      <c r="C2207" s="9" t="s">
        <v>17</v>
      </c>
      <c r="D2207" s="9">
        <v>15.0</v>
      </c>
      <c r="E2207" s="11"/>
    </row>
    <row r="2208" ht="15.75" customHeight="1">
      <c r="A2208" s="12">
        <v>46275.0</v>
      </c>
      <c r="B2208" s="9">
        <v>330762.0</v>
      </c>
      <c r="C2208" s="9" t="s">
        <v>17</v>
      </c>
      <c r="D2208" s="9">
        <v>15.0</v>
      </c>
      <c r="E2208" s="11"/>
    </row>
    <row r="2209" ht="15.75" customHeight="1">
      <c r="A2209" s="12">
        <v>46275.0</v>
      </c>
      <c r="B2209" s="9">
        <v>474099.0</v>
      </c>
      <c r="C2209" s="9" t="s">
        <v>17</v>
      </c>
      <c r="D2209" s="9">
        <v>15.0</v>
      </c>
      <c r="E2209" s="11"/>
    </row>
    <row r="2210" ht="15.75" customHeight="1">
      <c r="A2210" s="12">
        <v>46275.0</v>
      </c>
      <c r="B2210" s="9">
        <v>397809.0</v>
      </c>
      <c r="C2210" s="9" t="s">
        <v>17</v>
      </c>
      <c r="D2210" s="9">
        <v>15.0</v>
      </c>
      <c r="E2210" s="11"/>
    </row>
    <row r="2211" ht="15.75" customHeight="1">
      <c r="A2211" s="12">
        <v>46275.0</v>
      </c>
      <c r="B2211" s="9">
        <v>146251.0</v>
      </c>
      <c r="C2211" s="9" t="s">
        <v>17</v>
      </c>
      <c r="D2211" s="9">
        <v>11.0</v>
      </c>
      <c r="E2211" s="11"/>
    </row>
    <row r="2212" ht="15.75" customHeight="1">
      <c r="A2212" s="12">
        <v>46275.0</v>
      </c>
      <c r="B2212" s="9">
        <v>159896.0</v>
      </c>
      <c r="C2212" s="9" t="s">
        <v>17</v>
      </c>
      <c r="D2212" s="9">
        <v>13.0</v>
      </c>
      <c r="E2212" s="11"/>
    </row>
    <row r="2213" ht="15.75" customHeight="1">
      <c r="A2213" s="12">
        <v>46275.0</v>
      </c>
      <c r="B2213" s="9">
        <v>393875.0</v>
      </c>
      <c r="C2213" s="9" t="s">
        <v>17</v>
      </c>
      <c r="D2213" s="9">
        <v>15.0</v>
      </c>
      <c r="E2213" s="11"/>
    </row>
    <row r="2214" ht="15.75" customHeight="1">
      <c r="A2214" s="12">
        <v>46275.0</v>
      </c>
      <c r="B2214" s="9">
        <v>375517.0</v>
      </c>
      <c r="C2214" s="9" t="s">
        <v>17</v>
      </c>
      <c r="D2214" s="9">
        <v>15.0</v>
      </c>
      <c r="E2214" s="11"/>
    </row>
    <row r="2215" ht="15.75" customHeight="1">
      <c r="A2215" s="12">
        <v>46275.0</v>
      </c>
      <c r="B2215" s="9">
        <v>23305.0</v>
      </c>
      <c r="C2215" s="9" t="s">
        <v>17</v>
      </c>
      <c r="D2215" s="9">
        <v>13.0</v>
      </c>
      <c r="E2215" s="11"/>
    </row>
    <row r="2216" ht="15.75" customHeight="1">
      <c r="A2216" s="12">
        <v>46275.0</v>
      </c>
      <c r="B2216" s="9">
        <v>42530.0</v>
      </c>
      <c r="C2216" s="9" t="s">
        <v>17</v>
      </c>
      <c r="D2216" s="9">
        <v>15.0</v>
      </c>
      <c r="E2216" s="11"/>
    </row>
    <row r="2217" ht="15.75" customHeight="1">
      <c r="A2217" s="12">
        <v>46275.0</v>
      </c>
      <c r="B2217" s="9">
        <v>478921.0</v>
      </c>
      <c r="C2217" s="9" t="s">
        <v>17</v>
      </c>
      <c r="D2217" s="9">
        <v>15.0</v>
      </c>
      <c r="E2217" s="11"/>
    </row>
    <row r="2218" ht="15.75" customHeight="1">
      <c r="A2218" s="12">
        <v>46275.0</v>
      </c>
      <c r="B2218" s="9">
        <v>255176.0</v>
      </c>
      <c r="C2218" s="9" t="s">
        <v>17</v>
      </c>
      <c r="D2218" s="9">
        <v>15.0</v>
      </c>
      <c r="E2218" s="11"/>
    </row>
    <row r="2219" ht="15.75" customHeight="1">
      <c r="A2219" s="12">
        <v>46275.0</v>
      </c>
      <c r="B2219" s="9">
        <v>368022.0</v>
      </c>
      <c r="C2219" s="9" t="s">
        <v>17</v>
      </c>
      <c r="D2219" s="9">
        <v>12.0</v>
      </c>
      <c r="E2219" s="11"/>
    </row>
    <row r="2220" ht="15.75" customHeight="1">
      <c r="A2220" s="12">
        <v>46275.0</v>
      </c>
      <c r="B2220" s="9">
        <v>150310.0</v>
      </c>
      <c r="C2220" s="9" t="s">
        <v>17</v>
      </c>
      <c r="D2220" s="9">
        <v>10.0</v>
      </c>
      <c r="E2220" s="11"/>
    </row>
    <row r="2221" ht="15.75" customHeight="1">
      <c r="A2221" s="12">
        <v>46275.0</v>
      </c>
      <c r="B2221" s="9">
        <v>238366.0</v>
      </c>
      <c r="C2221" s="9" t="s">
        <v>17</v>
      </c>
      <c r="D2221" s="9">
        <v>13.0</v>
      </c>
      <c r="E2221" s="11"/>
    </row>
    <row r="2222" ht="15.75" customHeight="1">
      <c r="A2222" s="12">
        <v>46275.0</v>
      </c>
      <c r="B2222" s="9">
        <v>395004.0</v>
      </c>
      <c r="C2222" s="9" t="s">
        <v>17</v>
      </c>
      <c r="D2222" s="9">
        <v>15.0</v>
      </c>
      <c r="E2222" s="11"/>
    </row>
    <row r="2223" ht="15.75" customHeight="1">
      <c r="A2223" s="12">
        <v>46275.0</v>
      </c>
      <c r="B2223" s="9">
        <v>35940.0</v>
      </c>
      <c r="C2223" s="9" t="s">
        <v>17</v>
      </c>
      <c r="D2223" s="9">
        <v>14.0</v>
      </c>
      <c r="E2223" s="11"/>
    </row>
    <row r="2224" ht="15.75" customHeight="1">
      <c r="A2224" s="12">
        <v>46275.0</v>
      </c>
      <c r="B2224" s="9">
        <v>118801.0</v>
      </c>
      <c r="C2224" s="9" t="s">
        <v>17</v>
      </c>
      <c r="D2224" s="9">
        <v>14.0</v>
      </c>
      <c r="E2224" s="11"/>
    </row>
    <row r="2225" ht="15.75" customHeight="1">
      <c r="A2225" s="12">
        <v>46275.0</v>
      </c>
      <c r="B2225" s="9">
        <v>434509.0</v>
      </c>
      <c r="C2225" s="9" t="s">
        <v>17</v>
      </c>
      <c r="D2225" s="9">
        <v>14.0</v>
      </c>
      <c r="E2225" s="11"/>
    </row>
    <row r="2226" ht="15.75" customHeight="1">
      <c r="A2226" s="12">
        <v>46275.0</v>
      </c>
      <c r="B2226" s="9">
        <v>350997.0</v>
      </c>
      <c r="C2226" s="9" t="s">
        <v>17</v>
      </c>
      <c r="D2226" s="9">
        <v>15.0</v>
      </c>
      <c r="E2226" s="11"/>
    </row>
    <row r="2227" ht="15.75" customHeight="1">
      <c r="A2227" s="12">
        <v>46275.0</v>
      </c>
      <c r="B2227" s="9">
        <v>46071.0</v>
      </c>
      <c r="C2227" s="9" t="s">
        <v>17</v>
      </c>
      <c r="D2227" s="9">
        <v>14.0</v>
      </c>
      <c r="E2227" s="11"/>
    </row>
    <row r="2228" ht="15.75" customHeight="1">
      <c r="A2228" s="12">
        <v>46275.0</v>
      </c>
      <c r="B2228" s="9">
        <v>257535.0</v>
      </c>
      <c r="C2228" s="9" t="s">
        <v>17</v>
      </c>
      <c r="D2228" s="9">
        <v>12.0</v>
      </c>
      <c r="E2228" s="11"/>
    </row>
    <row r="2229" ht="15.75" customHeight="1">
      <c r="A2229" s="12">
        <v>46275.0</v>
      </c>
      <c r="B2229" s="9">
        <v>314614.0</v>
      </c>
      <c r="C2229" s="9" t="s">
        <v>17</v>
      </c>
      <c r="D2229" s="9">
        <v>13.0</v>
      </c>
      <c r="E2229" s="11"/>
    </row>
    <row r="2230" ht="15.75" customHeight="1">
      <c r="A2230" s="12">
        <v>46275.0</v>
      </c>
      <c r="B2230" s="9">
        <v>376692.0</v>
      </c>
      <c r="C2230" s="9" t="s">
        <v>17</v>
      </c>
      <c r="D2230" s="9">
        <v>12.0</v>
      </c>
      <c r="E2230" s="11"/>
    </row>
    <row r="2231" ht="15.75" customHeight="1">
      <c r="A2231" s="12">
        <v>46274.0</v>
      </c>
      <c r="B2231" s="9">
        <v>173902.0</v>
      </c>
      <c r="C2231" s="9" t="s">
        <v>17</v>
      </c>
      <c r="D2231" s="9">
        <v>11.0</v>
      </c>
      <c r="E2231" s="11"/>
    </row>
    <row r="2232" ht="15.75" customHeight="1">
      <c r="A2232" s="12">
        <v>46274.0</v>
      </c>
      <c r="B2232" s="9">
        <v>484184.0</v>
      </c>
      <c r="C2232" s="9" t="s">
        <v>17</v>
      </c>
      <c r="D2232" s="9">
        <v>15.0</v>
      </c>
      <c r="E2232" s="11"/>
    </row>
    <row r="2233" ht="15.75" customHeight="1">
      <c r="A2233" s="12">
        <v>46274.0</v>
      </c>
      <c r="B2233" s="9">
        <v>263307.0</v>
      </c>
      <c r="C2233" s="9" t="s">
        <v>17</v>
      </c>
      <c r="D2233" s="9">
        <v>15.0</v>
      </c>
      <c r="E2233" s="11"/>
    </row>
    <row r="2234" ht="15.75" customHeight="1">
      <c r="A2234" s="12">
        <v>46274.0</v>
      </c>
      <c r="B2234" s="9">
        <v>180087.0</v>
      </c>
      <c r="C2234" s="9" t="s">
        <v>17</v>
      </c>
      <c r="D2234" s="9">
        <v>15.0</v>
      </c>
      <c r="E2234" s="11"/>
    </row>
    <row r="2235" ht="15.75" customHeight="1">
      <c r="A2235" s="12">
        <v>46274.0</v>
      </c>
      <c r="B2235" s="9">
        <v>126050.0</v>
      </c>
      <c r="C2235" s="9" t="s">
        <v>17</v>
      </c>
      <c r="D2235" s="9">
        <v>15.0</v>
      </c>
      <c r="E2235" s="11"/>
    </row>
    <row r="2236" ht="15.75" customHeight="1">
      <c r="A2236" s="12">
        <v>46274.0</v>
      </c>
      <c r="B2236" s="9">
        <v>14039.0</v>
      </c>
      <c r="C2236" s="9" t="s">
        <v>17</v>
      </c>
      <c r="D2236" s="9">
        <v>13.0</v>
      </c>
      <c r="E2236" s="11"/>
    </row>
    <row r="2237" ht="15.75" customHeight="1">
      <c r="A2237" s="12">
        <v>46274.0</v>
      </c>
      <c r="B2237" s="9">
        <v>499424.0</v>
      </c>
      <c r="C2237" s="9" t="s">
        <v>17</v>
      </c>
      <c r="D2237" s="9">
        <v>15.0</v>
      </c>
      <c r="E2237" s="11"/>
    </row>
    <row r="2238" ht="15.75" customHeight="1">
      <c r="A2238" s="12">
        <v>46274.0</v>
      </c>
      <c r="B2238" s="9">
        <v>465096.0</v>
      </c>
      <c r="C2238" s="9" t="s">
        <v>17</v>
      </c>
      <c r="D2238" s="9">
        <v>14.0</v>
      </c>
      <c r="E2238" s="11"/>
    </row>
    <row r="2239" ht="15.75" customHeight="1">
      <c r="A2239" s="12">
        <v>46274.0</v>
      </c>
      <c r="B2239" s="9">
        <v>401485.0</v>
      </c>
      <c r="C2239" s="9" t="s">
        <v>17</v>
      </c>
      <c r="D2239" s="9">
        <v>14.0</v>
      </c>
      <c r="E2239" s="11"/>
    </row>
    <row r="2240" ht="15.75" customHeight="1">
      <c r="A2240" s="12">
        <v>46274.0</v>
      </c>
      <c r="B2240" s="9">
        <v>135907.0</v>
      </c>
      <c r="C2240" s="9" t="s">
        <v>17</v>
      </c>
      <c r="D2240" s="9">
        <v>15.0</v>
      </c>
      <c r="E2240" s="11"/>
    </row>
    <row r="2241" ht="15.75" customHeight="1">
      <c r="A2241" s="12">
        <v>46274.0</v>
      </c>
      <c r="B2241" s="9">
        <v>398998.0</v>
      </c>
      <c r="C2241" s="9" t="s">
        <v>17</v>
      </c>
      <c r="D2241" s="9">
        <v>15.0</v>
      </c>
      <c r="E2241" s="11"/>
    </row>
    <row r="2242" ht="15.75" customHeight="1">
      <c r="A2242" s="12">
        <v>46274.0</v>
      </c>
      <c r="B2242" s="9">
        <v>271186.0</v>
      </c>
      <c r="C2242" s="9" t="s">
        <v>17</v>
      </c>
      <c r="D2242" s="9">
        <v>14.0</v>
      </c>
      <c r="E2242" s="11"/>
    </row>
    <row r="2243" ht="15.75" customHeight="1">
      <c r="A2243" s="12">
        <v>46274.0</v>
      </c>
      <c r="B2243" s="9">
        <v>394703.0</v>
      </c>
      <c r="C2243" s="9" t="s">
        <v>17</v>
      </c>
      <c r="D2243" s="9">
        <v>13.0</v>
      </c>
      <c r="E2243" s="11"/>
    </row>
    <row r="2244" ht="15.75" customHeight="1">
      <c r="A2244" s="12">
        <v>46274.0</v>
      </c>
      <c r="B2244" s="9">
        <v>450742.0</v>
      </c>
      <c r="C2244" s="9" t="s">
        <v>17</v>
      </c>
      <c r="D2244" s="9">
        <v>13.0</v>
      </c>
      <c r="E2244" s="11"/>
    </row>
    <row r="2245" ht="15.75" customHeight="1">
      <c r="A2245" s="12">
        <v>46274.0</v>
      </c>
      <c r="B2245" s="9">
        <v>461707.0</v>
      </c>
      <c r="C2245" s="9" t="s">
        <v>17</v>
      </c>
      <c r="D2245" s="9">
        <v>15.0</v>
      </c>
      <c r="E2245" s="11"/>
    </row>
    <row r="2246" ht="15.75" customHeight="1">
      <c r="A2246" s="12">
        <v>46274.0</v>
      </c>
      <c r="B2246" s="9">
        <v>271574.0</v>
      </c>
      <c r="C2246" s="9" t="s">
        <v>17</v>
      </c>
      <c r="D2246" s="9">
        <v>14.0</v>
      </c>
      <c r="E2246" s="11"/>
    </row>
    <row r="2247" ht="15.75" customHeight="1">
      <c r="A2247" s="12">
        <v>46274.0</v>
      </c>
      <c r="B2247" s="9">
        <v>499576.0</v>
      </c>
      <c r="C2247" s="9" t="s">
        <v>17</v>
      </c>
      <c r="D2247" s="9">
        <v>14.0</v>
      </c>
      <c r="E2247" s="11"/>
    </row>
    <row r="2248" ht="15.75" customHeight="1">
      <c r="A2248" s="12">
        <v>46274.0</v>
      </c>
      <c r="B2248" s="9">
        <v>329955.0</v>
      </c>
      <c r="C2248" s="9" t="s">
        <v>17</v>
      </c>
      <c r="D2248" s="9">
        <v>13.0</v>
      </c>
      <c r="E2248" s="11"/>
    </row>
    <row r="2249" ht="15.75" customHeight="1">
      <c r="A2249" s="12">
        <v>46274.0</v>
      </c>
      <c r="B2249" s="9">
        <v>141529.0</v>
      </c>
      <c r="C2249" s="9" t="s">
        <v>17</v>
      </c>
      <c r="D2249" s="9">
        <v>15.0</v>
      </c>
      <c r="E2249" s="11"/>
    </row>
    <row r="2250" ht="15.75" customHeight="1">
      <c r="A2250" s="12">
        <v>46274.0</v>
      </c>
      <c r="B2250" s="9">
        <v>397251.0</v>
      </c>
      <c r="C2250" s="9" t="s">
        <v>17</v>
      </c>
      <c r="D2250" s="9">
        <v>14.0</v>
      </c>
      <c r="E2250" s="11"/>
    </row>
    <row r="2251" ht="15.75" customHeight="1">
      <c r="A2251" s="12">
        <v>46274.0</v>
      </c>
      <c r="B2251" s="9">
        <v>58618.0</v>
      </c>
      <c r="C2251" s="9" t="s">
        <v>17</v>
      </c>
      <c r="D2251" s="9">
        <v>13.0</v>
      </c>
      <c r="E2251" s="11"/>
    </row>
    <row r="2252" ht="15.75" customHeight="1">
      <c r="A2252" s="12">
        <v>46274.0</v>
      </c>
      <c r="B2252" s="9">
        <v>36153.0</v>
      </c>
      <c r="C2252" s="9" t="s">
        <v>17</v>
      </c>
      <c r="D2252" s="9">
        <v>14.0</v>
      </c>
      <c r="E2252" s="11"/>
    </row>
    <row r="2253" ht="15.75" customHeight="1">
      <c r="A2253" s="12">
        <v>46274.0</v>
      </c>
      <c r="B2253" s="9">
        <v>113660.0</v>
      </c>
      <c r="C2253" s="9" t="s">
        <v>17</v>
      </c>
      <c r="D2253" s="9">
        <v>15.0</v>
      </c>
      <c r="E2253" s="11"/>
    </row>
    <row r="2254" ht="15.75" customHeight="1">
      <c r="A2254" s="12">
        <v>46274.0</v>
      </c>
      <c r="B2254" s="9">
        <v>271429.0</v>
      </c>
      <c r="C2254" s="9" t="s">
        <v>17</v>
      </c>
      <c r="D2254" s="9">
        <v>14.0</v>
      </c>
      <c r="E2254" s="11"/>
    </row>
    <row r="2255" ht="15.75" customHeight="1">
      <c r="A2255" s="12">
        <v>46274.0</v>
      </c>
      <c r="B2255" s="9">
        <v>321434.0</v>
      </c>
      <c r="C2255" s="9" t="s">
        <v>17</v>
      </c>
      <c r="D2255" s="9">
        <v>15.0</v>
      </c>
      <c r="E2255" s="11"/>
    </row>
    <row r="2256" ht="15.75" customHeight="1">
      <c r="A2256" s="12">
        <v>46274.0</v>
      </c>
      <c r="B2256" s="9">
        <v>210262.0</v>
      </c>
      <c r="C2256" s="9" t="s">
        <v>17</v>
      </c>
      <c r="D2256" s="9">
        <v>14.0</v>
      </c>
      <c r="E2256" s="11"/>
    </row>
    <row r="2257" ht="15.75" customHeight="1">
      <c r="A2257" s="12">
        <v>46274.0</v>
      </c>
      <c r="B2257" s="9">
        <v>208749.0</v>
      </c>
      <c r="C2257" s="9" t="s">
        <v>17</v>
      </c>
      <c r="D2257" s="9">
        <v>13.0</v>
      </c>
      <c r="E2257" s="11"/>
    </row>
    <row r="2258" ht="15.75" customHeight="1">
      <c r="A2258" s="12">
        <v>46274.0</v>
      </c>
      <c r="B2258" s="9">
        <v>446567.0</v>
      </c>
      <c r="C2258" s="9" t="s">
        <v>17</v>
      </c>
      <c r="D2258" s="9">
        <v>12.0</v>
      </c>
      <c r="E2258" s="11"/>
    </row>
    <row r="2259" ht="15.75" customHeight="1">
      <c r="A2259" s="12">
        <v>46274.0</v>
      </c>
      <c r="B2259" s="9">
        <v>77735.0</v>
      </c>
      <c r="C2259" s="9" t="s">
        <v>17</v>
      </c>
      <c r="D2259" s="9">
        <v>13.0</v>
      </c>
      <c r="E2259" s="11"/>
    </row>
    <row r="2260" ht="15.75" customHeight="1">
      <c r="A2260" s="12">
        <v>46273.0</v>
      </c>
      <c r="B2260" s="9">
        <v>255494.0</v>
      </c>
      <c r="C2260" s="9" t="s">
        <v>17</v>
      </c>
      <c r="D2260" s="9">
        <v>15.0</v>
      </c>
      <c r="E2260" s="11"/>
    </row>
    <row r="2261" ht="15.75" customHeight="1">
      <c r="A2261" s="12">
        <v>46273.0</v>
      </c>
      <c r="B2261" s="9">
        <v>362480.0</v>
      </c>
      <c r="C2261" s="9" t="s">
        <v>17</v>
      </c>
      <c r="D2261" s="9">
        <v>13.0</v>
      </c>
      <c r="E2261" s="11"/>
    </row>
    <row r="2262" ht="15.75" customHeight="1">
      <c r="A2262" s="12">
        <v>46273.0</v>
      </c>
      <c r="B2262" s="9">
        <v>44033.0</v>
      </c>
      <c r="C2262" s="9" t="s">
        <v>17</v>
      </c>
      <c r="D2262" s="9">
        <v>14.0</v>
      </c>
      <c r="E2262" s="11"/>
    </row>
    <row r="2263" ht="15.75" customHeight="1">
      <c r="A2263" s="12">
        <v>46273.0</v>
      </c>
      <c r="B2263" s="9">
        <v>494943.0</v>
      </c>
      <c r="C2263" s="9" t="s">
        <v>17</v>
      </c>
      <c r="D2263" s="9">
        <v>14.0</v>
      </c>
      <c r="E2263" s="11"/>
    </row>
    <row r="2264" ht="15.75" customHeight="1">
      <c r="A2264" s="12">
        <v>46273.0</v>
      </c>
      <c r="B2264" s="9">
        <v>440406.0</v>
      </c>
      <c r="C2264" s="9" t="s">
        <v>17</v>
      </c>
      <c r="D2264" s="9">
        <v>12.0</v>
      </c>
      <c r="E2264" s="11"/>
    </row>
    <row r="2265" ht="15.75" customHeight="1">
      <c r="A2265" s="12">
        <v>46273.0</v>
      </c>
      <c r="B2265" s="9">
        <v>253130.0</v>
      </c>
      <c r="C2265" s="9" t="s">
        <v>17</v>
      </c>
      <c r="D2265" s="9">
        <v>15.0</v>
      </c>
      <c r="E2265" s="11"/>
    </row>
    <row r="2266" ht="15.75" customHeight="1">
      <c r="A2266" s="12">
        <v>46273.0</v>
      </c>
      <c r="B2266" s="9">
        <v>434706.0</v>
      </c>
      <c r="C2266" s="9" t="s">
        <v>17</v>
      </c>
      <c r="D2266" s="9">
        <v>14.0</v>
      </c>
      <c r="E2266" s="11"/>
    </row>
    <row r="2267" ht="15.75" customHeight="1">
      <c r="A2267" s="12">
        <v>46273.0</v>
      </c>
      <c r="B2267" s="9">
        <v>257686.0</v>
      </c>
      <c r="C2267" s="9" t="s">
        <v>17</v>
      </c>
      <c r="D2267" s="9">
        <v>15.0</v>
      </c>
      <c r="E2267" s="11"/>
    </row>
    <row r="2268" ht="15.75" customHeight="1">
      <c r="A2268" s="12">
        <v>46273.0</v>
      </c>
      <c r="B2268" s="9">
        <v>190431.0</v>
      </c>
      <c r="C2268" s="9" t="s">
        <v>17</v>
      </c>
      <c r="D2268" s="9">
        <v>14.0</v>
      </c>
      <c r="E2268" s="11"/>
    </row>
    <row r="2269" ht="15.75" customHeight="1">
      <c r="A2269" s="12">
        <v>46273.0</v>
      </c>
      <c r="B2269" s="9">
        <v>382340.0</v>
      </c>
      <c r="C2269" s="9" t="s">
        <v>17</v>
      </c>
      <c r="D2269" s="9">
        <v>5.0</v>
      </c>
      <c r="E2269" s="11"/>
    </row>
    <row r="2270" ht="15.75" customHeight="1">
      <c r="A2270" s="12">
        <v>46273.0</v>
      </c>
      <c r="B2270" s="9">
        <v>187267.0</v>
      </c>
      <c r="C2270" s="9" t="s">
        <v>17</v>
      </c>
      <c r="D2270" s="9">
        <v>15.0</v>
      </c>
      <c r="E2270" s="11"/>
    </row>
    <row r="2271" ht="15.75" customHeight="1">
      <c r="A2271" s="12">
        <v>46273.0</v>
      </c>
      <c r="B2271" s="9">
        <v>66700.0</v>
      </c>
      <c r="C2271" s="9" t="s">
        <v>17</v>
      </c>
      <c r="D2271" s="9">
        <v>14.0</v>
      </c>
      <c r="E2271" s="11"/>
    </row>
    <row r="2272" ht="15.75" customHeight="1">
      <c r="A2272" s="12">
        <v>46273.0</v>
      </c>
      <c r="B2272" s="9">
        <v>139688.0</v>
      </c>
      <c r="C2272" s="9" t="s">
        <v>17</v>
      </c>
      <c r="D2272" s="9">
        <v>14.0</v>
      </c>
      <c r="E2272" s="11"/>
    </row>
    <row r="2273" ht="15.75" customHeight="1">
      <c r="A2273" s="12">
        <v>46273.0</v>
      </c>
      <c r="B2273" s="9">
        <v>364560.0</v>
      </c>
      <c r="C2273" s="9" t="s">
        <v>17</v>
      </c>
      <c r="D2273" s="9">
        <v>15.0</v>
      </c>
      <c r="E2273" s="11"/>
    </row>
    <row r="2274" ht="15.75" customHeight="1">
      <c r="A2274" s="12">
        <v>46273.0</v>
      </c>
      <c r="B2274" s="9">
        <v>179890.0</v>
      </c>
      <c r="C2274" s="9" t="s">
        <v>17</v>
      </c>
      <c r="D2274" s="9">
        <v>11.0</v>
      </c>
      <c r="E2274" s="11"/>
    </row>
    <row r="2275" ht="15.75" customHeight="1">
      <c r="A2275" s="12">
        <v>46273.0</v>
      </c>
      <c r="B2275" s="9">
        <v>397601.0</v>
      </c>
      <c r="C2275" s="9" t="s">
        <v>17</v>
      </c>
      <c r="D2275" s="9">
        <v>15.0</v>
      </c>
      <c r="E2275" s="11"/>
    </row>
    <row r="2276" ht="15.75" customHeight="1">
      <c r="A2276" s="12">
        <v>46273.0</v>
      </c>
      <c r="B2276" s="9">
        <v>252615.0</v>
      </c>
      <c r="C2276" s="9" t="s">
        <v>17</v>
      </c>
      <c r="D2276" s="9">
        <v>15.0</v>
      </c>
      <c r="E2276" s="11"/>
    </row>
    <row r="2277" ht="15.75" customHeight="1">
      <c r="A2277" s="12">
        <v>46273.0</v>
      </c>
      <c r="B2277" s="9">
        <v>488863.0</v>
      </c>
      <c r="C2277" s="9" t="s">
        <v>17</v>
      </c>
      <c r="D2277" s="9">
        <v>13.0</v>
      </c>
      <c r="E2277" s="11"/>
    </row>
    <row r="2278" ht="15.75" customHeight="1">
      <c r="A2278" s="12">
        <v>46273.0</v>
      </c>
      <c r="B2278" s="9">
        <v>160055.0</v>
      </c>
      <c r="C2278" s="9" t="s">
        <v>17</v>
      </c>
      <c r="D2278" s="9">
        <v>13.0</v>
      </c>
      <c r="E2278" s="11"/>
    </row>
    <row r="2279" ht="15.75" customHeight="1">
      <c r="A2279" s="12">
        <v>46273.0</v>
      </c>
      <c r="B2279" s="9">
        <v>445803.0</v>
      </c>
      <c r="C2279" s="9" t="s">
        <v>17</v>
      </c>
      <c r="D2279" s="9">
        <v>13.0</v>
      </c>
      <c r="E2279" s="11"/>
    </row>
    <row r="2280" ht="15.75" customHeight="1">
      <c r="A2280" s="12">
        <v>46273.0</v>
      </c>
      <c r="B2280" s="9">
        <v>478042.0</v>
      </c>
      <c r="C2280" s="9" t="s">
        <v>17</v>
      </c>
      <c r="D2280" s="9">
        <v>13.0</v>
      </c>
      <c r="E2280" s="11"/>
    </row>
    <row r="2281" ht="15.75" customHeight="1">
      <c r="A2281" s="12">
        <v>46273.0</v>
      </c>
      <c r="B2281" s="9">
        <v>22674.0</v>
      </c>
      <c r="C2281" s="9" t="s">
        <v>17</v>
      </c>
      <c r="D2281" s="9">
        <v>15.0</v>
      </c>
      <c r="E2281" s="11"/>
    </row>
    <row r="2282" ht="15.75" customHeight="1">
      <c r="A2282" s="12">
        <v>46273.0</v>
      </c>
      <c r="B2282" s="9">
        <v>266781.0</v>
      </c>
      <c r="C2282" s="9" t="s">
        <v>17</v>
      </c>
      <c r="D2282" s="9">
        <v>13.0</v>
      </c>
      <c r="E2282" s="11"/>
    </row>
    <row r="2283" ht="15.75" customHeight="1">
      <c r="A2283" s="12">
        <v>46273.0</v>
      </c>
      <c r="B2283" s="9">
        <v>212452.0</v>
      </c>
      <c r="C2283" s="9" t="s">
        <v>17</v>
      </c>
      <c r="D2283" s="9">
        <v>15.0</v>
      </c>
      <c r="E2283" s="11"/>
    </row>
    <row r="2284" ht="15.75" customHeight="1">
      <c r="A2284" s="12">
        <v>46273.0</v>
      </c>
      <c r="B2284" s="9">
        <v>66675.0</v>
      </c>
      <c r="C2284" s="9" t="s">
        <v>17</v>
      </c>
      <c r="D2284" s="9">
        <v>13.0</v>
      </c>
      <c r="E2284" s="11"/>
    </row>
    <row r="2285" ht="15.75" customHeight="1">
      <c r="A2285" s="12">
        <v>46273.0</v>
      </c>
      <c r="B2285" s="9">
        <v>220808.0</v>
      </c>
      <c r="C2285" s="9" t="s">
        <v>17</v>
      </c>
      <c r="D2285" s="9">
        <v>15.0</v>
      </c>
      <c r="E2285" s="11"/>
    </row>
    <row r="2286" ht="15.75" customHeight="1">
      <c r="A2286" s="12">
        <v>46273.0</v>
      </c>
      <c r="B2286" s="9">
        <v>109292.0</v>
      </c>
      <c r="C2286" s="9" t="s">
        <v>17</v>
      </c>
      <c r="D2286" s="9">
        <v>12.0</v>
      </c>
      <c r="E2286" s="11"/>
    </row>
    <row r="2287" ht="15.75" customHeight="1">
      <c r="A2287" s="12">
        <v>46272.0</v>
      </c>
      <c r="B2287" s="9">
        <v>137663.0</v>
      </c>
      <c r="C2287" s="9" t="s">
        <v>17</v>
      </c>
      <c r="D2287" s="9">
        <v>15.0</v>
      </c>
      <c r="E2287" s="11"/>
    </row>
    <row r="2288" ht="15.75" customHeight="1">
      <c r="A2288" s="12">
        <v>46272.0</v>
      </c>
      <c r="B2288" s="9">
        <v>476657.0</v>
      </c>
      <c r="C2288" s="9" t="s">
        <v>17</v>
      </c>
      <c r="D2288" s="9">
        <v>15.0</v>
      </c>
      <c r="E2288" s="11"/>
    </row>
    <row r="2289" ht="15.75" customHeight="1">
      <c r="A2289" s="12">
        <v>46272.0</v>
      </c>
      <c r="B2289" s="9">
        <v>334704.0</v>
      </c>
      <c r="C2289" s="9" t="s">
        <v>17</v>
      </c>
      <c r="D2289" s="9">
        <v>15.0</v>
      </c>
      <c r="E2289" s="11"/>
    </row>
    <row r="2290" ht="15.75" customHeight="1">
      <c r="A2290" s="12">
        <v>46272.0</v>
      </c>
      <c r="B2290" s="9">
        <v>166236.0</v>
      </c>
      <c r="C2290" s="9" t="s">
        <v>17</v>
      </c>
      <c r="D2290" s="9">
        <v>15.0</v>
      </c>
      <c r="E2290" s="11"/>
    </row>
    <row r="2291" ht="15.75" customHeight="1">
      <c r="A2291" s="12">
        <v>46272.0</v>
      </c>
      <c r="B2291" s="9">
        <v>221564.0</v>
      </c>
      <c r="C2291" s="9" t="s">
        <v>17</v>
      </c>
      <c r="D2291" s="9">
        <v>15.0</v>
      </c>
      <c r="E2291" s="11"/>
    </row>
    <row r="2292" ht="15.75" customHeight="1">
      <c r="A2292" s="12">
        <v>46272.0</v>
      </c>
      <c r="B2292" s="9">
        <v>120839.0</v>
      </c>
      <c r="C2292" s="9" t="s">
        <v>17</v>
      </c>
      <c r="D2292" s="9">
        <v>15.0</v>
      </c>
      <c r="E2292" s="11"/>
    </row>
    <row r="2293" ht="15.75" customHeight="1">
      <c r="A2293" s="12">
        <v>46272.0</v>
      </c>
      <c r="B2293" s="9">
        <v>466201.0</v>
      </c>
      <c r="C2293" s="9" t="s">
        <v>17</v>
      </c>
      <c r="D2293" s="9">
        <v>15.0</v>
      </c>
      <c r="E2293" s="11"/>
    </row>
    <row r="2294" ht="15.75" customHeight="1">
      <c r="A2294" s="12">
        <v>46272.0</v>
      </c>
      <c r="B2294" s="9">
        <v>159958.0</v>
      </c>
      <c r="C2294" s="9" t="s">
        <v>17</v>
      </c>
      <c r="D2294" s="9">
        <v>15.0</v>
      </c>
      <c r="E2294" s="11"/>
    </row>
    <row r="2295" ht="15.75" customHeight="1">
      <c r="A2295" s="12">
        <v>46272.0</v>
      </c>
      <c r="B2295" s="9">
        <v>160724.0</v>
      </c>
      <c r="C2295" s="9" t="s">
        <v>17</v>
      </c>
      <c r="D2295" s="9">
        <v>13.0</v>
      </c>
      <c r="E2295" s="11"/>
    </row>
    <row r="2296" ht="15.75" customHeight="1">
      <c r="A2296" s="12">
        <v>46272.0</v>
      </c>
      <c r="B2296" s="9">
        <v>83755.0</v>
      </c>
      <c r="C2296" s="9" t="s">
        <v>17</v>
      </c>
      <c r="D2296" s="9">
        <v>14.0</v>
      </c>
      <c r="E2296" s="11"/>
    </row>
    <row r="2297" ht="15.75" customHeight="1">
      <c r="A2297" s="12">
        <v>46272.0</v>
      </c>
      <c r="B2297" s="9">
        <v>327323.0</v>
      </c>
      <c r="C2297" s="9" t="s">
        <v>17</v>
      </c>
      <c r="D2297" s="9">
        <v>15.0</v>
      </c>
      <c r="E2297" s="11"/>
    </row>
    <row r="2298" ht="15.75" customHeight="1">
      <c r="A2298" s="12">
        <v>46272.0</v>
      </c>
      <c r="B2298" s="9">
        <v>281093.0</v>
      </c>
      <c r="C2298" s="9" t="s">
        <v>17</v>
      </c>
      <c r="D2298" s="9">
        <v>14.0</v>
      </c>
      <c r="E2298" s="11"/>
    </row>
    <row r="2299" ht="15.75" customHeight="1">
      <c r="A2299" s="12">
        <v>46272.0</v>
      </c>
      <c r="B2299" s="9">
        <v>37361.0</v>
      </c>
      <c r="C2299" s="9" t="s">
        <v>17</v>
      </c>
      <c r="D2299" s="9">
        <v>13.0</v>
      </c>
      <c r="E2299" s="11"/>
    </row>
    <row r="2300" ht="15.75" customHeight="1">
      <c r="A2300" s="12">
        <v>46272.0</v>
      </c>
      <c r="B2300" s="9">
        <v>265837.0</v>
      </c>
      <c r="C2300" s="9" t="s">
        <v>17</v>
      </c>
      <c r="D2300" s="9">
        <v>14.0</v>
      </c>
      <c r="E2300" s="11"/>
    </row>
    <row r="2301" ht="15.75" customHeight="1">
      <c r="A2301" s="12">
        <v>46272.0</v>
      </c>
      <c r="B2301" s="9">
        <v>462636.0</v>
      </c>
      <c r="C2301" s="9" t="s">
        <v>17</v>
      </c>
      <c r="D2301" s="9">
        <v>13.0</v>
      </c>
      <c r="E2301" s="11"/>
    </row>
    <row r="2302" ht="15.75" customHeight="1">
      <c r="A2302" s="12">
        <v>46272.0</v>
      </c>
      <c r="B2302" s="9">
        <v>79687.0</v>
      </c>
      <c r="C2302" s="9" t="s">
        <v>17</v>
      </c>
      <c r="D2302" s="9">
        <v>15.0</v>
      </c>
      <c r="E2302" s="11"/>
    </row>
    <row r="2303" ht="15.75" customHeight="1">
      <c r="A2303" s="12">
        <v>46272.0</v>
      </c>
      <c r="B2303" s="9">
        <v>471409.0</v>
      </c>
      <c r="C2303" s="9" t="s">
        <v>17</v>
      </c>
      <c r="D2303" s="9">
        <v>15.0</v>
      </c>
      <c r="E2303" s="11"/>
    </row>
    <row r="2304" ht="15.75" customHeight="1">
      <c r="A2304" s="12">
        <v>46272.0</v>
      </c>
      <c r="B2304" s="9">
        <v>237417.0</v>
      </c>
      <c r="C2304" s="9" t="s">
        <v>17</v>
      </c>
      <c r="D2304" s="9">
        <v>15.0</v>
      </c>
      <c r="E2304" s="11"/>
    </row>
    <row r="2305" ht="15.75" customHeight="1">
      <c r="A2305" s="12">
        <v>46272.0</v>
      </c>
      <c r="B2305" s="9">
        <v>233461.0</v>
      </c>
      <c r="C2305" s="9" t="s">
        <v>17</v>
      </c>
      <c r="D2305" s="9">
        <v>14.0</v>
      </c>
      <c r="E2305" s="11"/>
    </row>
    <row r="2306" ht="15.75" customHeight="1">
      <c r="A2306" s="12">
        <v>46271.0</v>
      </c>
      <c r="B2306" s="9">
        <v>110487.0</v>
      </c>
      <c r="C2306" s="9" t="s">
        <v>17</v>
      </c>
      <c r="D2306" s="9">
        <v>13.0</v>
      </c>
      <c r="E2306" s="11"/>
    </row>
    <row r="2307" ht="15.75" customHeight="1">
      <c r="A2307" s="12">
        <v>46271.0</v>
      </c>
      <c r="B2307" s="9">
        <v>410993.0</v>
      </c>
      <c r="C2307" s="9" t="s">
        <v>17</v>
      </c>
      <c r="D2307" s="9">
        <v>5.0</v>
      </c>
      <c r="E2307" s="11"/>
    </row>
    <row r="2308" ht="15.75" customHeight="1">
      <c r="A2308" s="12">
        <v>46271.0</v>
      </c>
      <c r="B2308" s="9">
        <v>25251.0</v>
      </c>
      <c r="C2308" s="9" t="s">
        <v>17</v>
      </c>
      <c r="D2308" s="9">
        <v>15.0</v>
      </c>
      <c r="E2308" s="11"/>
    </row>
    <row r="2309" ht="15.75" customHeight="1">
      <c r="A2309" s="12">
        <v>46271.0</v>
      </c>
      <c r="B2309" s="9">
        <v>223976.0</v>
      </c>
      <c r="C2309" s="9" t="s">
        <v>17</v>
      </c>
      <c r="D2309" s="9">
        <v>15.0</v>
      </c>
      <c r="E2309" s="11"/>
    </row>
    <row r="2310" ht="15.75" customHeight="1">
      <c r="A2310" s="12">
        <v>46271.0</v>
      </c>
      <c r="B2310" s="9">
        <v>391602.0</v>
      </c>
      <c r="C2310" s="9" t="s">
        <v>17</v>
      </c>
      <c r="D2310" s="9">
        <v>12.0</v>
      </c>
      <c r="E2310" s="11"/>
    </row>
    <row r="2311" ht="15.75" customHeight="1">
      <c r="A2311" s="12">
        <v>46271.0</v>
      </c>
      <c r="B2311" s="9">
        <v>185174.0</v>
      </c>
      <c r="C2311" s="9" t="s">
        <v>17</v>
      </c>
      <c r="D2311" s="9">
        <v>5.0</v>
      </c>
      <c r="E2311" s="11"/>
    </row>
    <row r="2312" ht="15.75" customHeight="1">
      <c r="A2312" s="12">
        <v>46271.0</v>
      </c>
      <c r="B2312" s="9">
        <v>39878.0</v>
      </c>
      <c r="C2312" s="9" t="s">
        <v>17</v>
      </c>
      <c r="D2312" s="9">
        <v>12.0</v>
      </c>
      <c r="E2312" s="11"/>
    </row>
    <row r="2313" ht="15.75" customHeight="1">
      <c r="A2313" s="12">
        <v>46271.0</v>
      </c>
      <c r="B2313" s="9">
        <v>337570.0</v>
      </c>
      <c r="C2313" s="9" t="s">
        <v>17</v>
      </c>
      <c r="D2313" s="9">
        <v>15.0</v>
      </c>
      <c r="E2313" s="11"/>
    </row>
    <row r="2314" ht="15.75" customHeight="1">
      <c r="A2314" s="12">
        <v>46271.0</v>
      </c>
      <c r="B2314" s="9">
        <v>37769.0</v>
      </c>
      <c r="C2314" s="9" t="s">
        <v>17</v>
      </c>
      <c r="D2314" s="9">
        <v>5.0</v>
      </c>
      <c r="E2314" s="11"/>
    </row>
    <row r="2315" ht="15.75" customHeight="1">
      <c r="A2315" s="12">
        <v>46270.0</v>
      </c>
      <c r="B2315" s="9">
        <v>323896.0</v>
      </c>
      <c r="C2315" s="9" t="s">
        <v>17</v>
      </c>
      <c r="D2315" s="9">
        <v>15.0</v>
      </c>
      <c r="E2315" s="11"/>
    </row>
    <row r="2316" ht="15.75" customHeight="1">
      <c r="A2316" s="12">
        <v>46270.0</v>
      </c>
      <c r="B2316" s="9">
        <v>412996.0</v>
      </c>
      <c r="C2316" s="9" t="s">
        <v>17</v>
      </c>
      <c r="D2316" s="9">
        <v>15.0</v>
      </c>
      <c r="E2316" s="11"/>
    </row>
    <row r="2317" ht="15.75" customHeight="1">
      <c r="A2317" s="12">
        <v>46270.0</v>
      </c>
      <c r="B2317" s="9">
        <v>448177.0</v>
      </c>
      <c r="C2317" s="9" t="s">
        <v>17</v>
      </c>
      <c r="D2317" s="9">
        <v>13.0</v>
      </c>
      <c r="E2317" s="11"/>
    </row>
    <row r="2318" ht="15.75" customHeight="1">
      <c r="A2318" s="12">
        <v>46270.0</v>
      </c>
      <c r="B2318" s="9">
        <v>251697.0</v>
      </c>
      <c r="C2318" s="9" t="s">
        <v>17</v>
      </c>
      <c r="D2318" s="9">
        <v>14.0</v>
      </c>
      <c r="E2318" s="11"/>
    </row>
    <row r="2319" ht="15.75" customHeight="1">
      <c r="A2319" s="12">
        <v>46270.0</v>
      </c>
      <c r="B2319" s="9">
        <v>294002.0</v>
      </c>
      <c r="C2319" s="9" t="s">
        <v>17</v>
      </c>
      <c r="D2319" s="9">
        <v>8.0</v>
      </c>
      <c r="E2319" s="11"/>
    </row>
    <row r="2320" ht="15.75" customHeight="1">
      <c r="A2320" s="12">
        <v>46270.0</v>
      </c>
      <c r="B2320" s="9">
        <v>110215.0</v>
      </c>
      <c r="C2320" s="9" t="s">
        <v>17</v>
      </c>
      <c r="D2320" s="9">
        <v>15.0</v>
      </c>
      <c r="E2320" s="11"/>
    </row>
    <row r="2321" ht="15.75" customHeight="1">
      <c r="A2321" s="12">
        <v>46270.0</v>
      </c>
      <c r="B2321" s="9">
        <v>235309.0</v>
      </c>
      <c r="C2321" s="9" t="s">
        <v>17</v>
      </c>
      <c r="D2321" s="9">
        <v>15.0</v>
      </c>
      <c r="E2321" s="11"/>
    </row>
    <row r="2322" ht="15.75" customHeight="1">
      <c r="A2322" s="12">
        <v>46270.0</v>
      </c>
      <c r="B2322" s="9">
        <v>159548.0</v>
      </c>
      <c r="C2322" s="9" t="s">
        <v>17</v>
      </c>
      <c r="D2322" s="9">
        <v>15.0</v>
      </c>
      <c r="E2322" s="11"/>
    </row>
    <row r="2323" ht="15.75" customHeight="1">
      <c r="A2323" s="12">
        <v>46270.0</v>
      </c>
      <c r="B2323" s="9">
        <v>136928.0</v>
      </c>
      <c r="C2323" s="9" t="s">
        <v>17</v>
      </c>
      <c r="D2323" s="9">
        <v>14.0</v>
      </c>
      <c r="E2323" s="11"/>
    </row>
    <row r="2324" ht="15.75" customHeight="1">
      <c r="A2324" s="12">
        <v>46270.0</v>
      </c>
      <c r="B2324" s="9">
        <v>216056.0</v>
      </c>
      <c r="C2324" s="9" t="s">
        <v>17</v>
      </c>
      <c r="D2324" s="9">
        <v>12.0</v>
      </c>
      <c r="E2324" s="11"/>
    </row>
    <row r="2325" ht="15.75" customHeight="1">
      <c r="A2325" s="12">
        <v>46270.0</v>
      </c>
      <c r="B2325" s="9">
        <v>413454.0</v>
      </c>
      <c r="C2325" s="9" t="s">
        <v>17</v>
      </c>
      <c r="D2325" s="9">
        <v>14.0</v>
      </c>
      <c r="E2325" s="11"/>
    </row>
    <row r="2326" ht="15.75" customHeight="1">
      <c r="A2326" s="12">
        <v>46270.0</v>
      </c>
      <c r="B2326" s="9">
        <v>269551.0</v>
      </c>
      <c r="C2326" s="9" t="s">
        <v>17</v>
      </c>
      <c r="D2326" s="9">
        <v>14.0</v>
      </c>
      <c r="E2326" s="11"/>
    </row>
    <row r="2327" ht="15.75" customHeight="1">
      <c r="A2327" s="12">
        <v>46270.0</v>
      </c>
      <c r="B2327" s="9">
        <v>353190.0</v>
      </c>
      <c r="C2327" s="9" t="s">
        <v>17</v>
      </c>
      <c r="D2327" s="9">
        <v>15.0</v>
      </c>
      <c r="E2327" s="11"/>
    </row>
    <row r="2328" ht="15.75" customHeight="1">
      <c r="A2328" s="12">
        <v>46270.0</v>
      </c>
      <c r="B2328" s="9">
        <v>234826.0</v>
      </c>
      <c r="C2328" s="9" t="s">
        <v>17</v>
      </c>
      <c r="D2328" s="9">
        <v>5.0</v>
      </c>
      <c r="E2328" s="11"/>
    </row>
    <row r="2329" ht="15.75" customHeight="1">
      <c r="A2329" s="12">
        <v>46270.0</v>
      </c>
      <c r="B2329" s="9">
        <v>56138.0</v>
      </c>
      <c r="C2329" s="9" t="s">
        <v>17</v>
      </c>
      <c r="D2329" s="9">
        <v>11.0</v>
      </c>
      <c r="E2329" s="11"/>
    </row>
    <row r="2330" ht="15.75" customHeight="1">
      <c r="A2330" s="12">
        <v>46270.0</v>
      </c>
      <c r="B2330" s="9">
        <v>475900.0</v>
      </c>
      <c r="C2330" s="9" t="s">
        <v>17</v>
      </c>
      <c r="D2330" s="9">
        <v>13.0</v>
      </c>
      <c r="E2330" s="11"/>
    </row>
    <row r="2331" ht="15.75" customHeight="1">
      <c r="A2331" s="12">
        <v>46270.0</v>
      </c>
      <c r="B2331" s="9">
        <v>371161.0</v>
      </c>
      <c r="C2331" s="9" t="s">
        <v>17</v>
      </c>
      <c r="D2331" s="9">
        <v>15.0</v>
      </c>
      <c r="E2331" s="11"/>
    </row>
    <row r="2332" ht="15.75" customHeight="1">
      <c r="A2332" s="12">
        <v>46270.0</v>
      </c>
      <c r="B2332" s="9">
        <v>403190.0</v>
      </c>
      <c r="C2332" s="9" t="s">
        <v>17</v>
      </c>
      <c r="D2332" s="9">
        <v>15.0</v>
      </c>
      <c r="E2332" s="11"/>
    </row>
    <row r="2333" ht="15.75" customHeight="1">
      <c r="A2333" s="12">
        <v>46270.0</v>
      </c>
      <c r="B2333" s="9">
        <v>372539.0</v>
      </c>
      <c r="C2333" s="9" t="s">
        <v>17</v>
      </c>
      <c r="D2333" s="9">
        <v>14.0</v>
      </c>
      <c r="E2333" s="11"/>
    </row>
    <row r="2334" ht="15.75" customHeight="1">
      <c r="A2334" s="12">
        <v>46270.0</v>
      </c>
      <c r="B2334" s="9">
        <v>443670.0</v>
      </c>
      <c r="C2334" s="9" t="s">
        <v>17</v>
      </c>
      <c r="D2334" s="9">
        <v>13.0</v>
      </c>
      <c r="E2334" s="11"/>
    </row>
    <row r="2335" ht="15.75" customHeight="1">
      <c r="A2335" s="12">
        <v>46270.0</v>
      </c>
      <c r="B2335" s="9">
        <v>332796.0</v>
      </c>
      <c r="C2335" s="9" t="s">
        <v>17</v>
      </c>
      <c r="D2335" s="9">
        <v>14.0</v>
      </c>
      <c r="E2335" s="11"/>
    </row>
    <row r="2336" ht="15.75" customHeight="1">
      <c r="A2336" s="12">
        <v>46270.0</v>
      </c>
      <c r="B2336" s="9">
        <v>137622.0</v>
      </c>
      <c r="C2336" s="9" t="s">
        <v>17</v>
      </c>
      <c r="D2336" s="9">
        <v>14.0</v>
      </c>
      <c r="E2336" s="11"/>
    </row>
    <row r="2337" ht="15.75" customHeight="1">
      <c r="A2337" s="12">
        <v>46270.0</v>
      </c>
      <c r="B2337" s="9">
        <v>419780.0</v>
      </c>
      <c r="C2337" s="9" t="s">
        <v>17</v>
      </c>
      <c r="D2337" s="9">
        <v>15.0</v>
      </c>
      <c r="E2337" s="11"/>
    </row>
    <row r="2338" ht="15.75" customHeight="1">
      <c r="A2338" s="12">
        <v>46270.0</v>
      </c>
      <c r="B2338" s="9">
        <v>24284.0</v>
      </c>
      <c r="C2338" s="9" t="s">
        <v>17</v>
      </c>
      <c r="D2338" s="9">
        <v>12.0</v>
      </c>
      <c r="E2338" s="11"/>
    </row>
    <row r="2339" ht="15.75" customHeight="1">
      <c r="A2339" s="12">
        <v>46270.0</v>
      </c>
      <c r="B2339" s="9">
        <v>26931.0</v>
      </c>
      <c r="C2339" s="9" t="s">
        <v>17</v>
      </c>
      <c r="D2339" s="9">
        <v>15.0</v>
      </c>
      <c r="E2339" s="11"/>
    </row>
    <row r="2340" ht="15.75" customHeight="1">
      <c r="A2340" s="12">
        <v>46270.0</v>
      </c>
      <c r="B2340" s="9">
        <v>62717.0</v>
      </c>
      <c r="C2340" s="9" t="s">
        <v>17</v>
      </c>
      <c r="D2340" s="9">
        <v>11.0</v>
      </c>
      <c r="E2340" s="11"/>
    </row>
    <row r="2341" ht="15.75" customHeight="1">
      <c r="A2341" s="12">
        <v>46270.0</v>
      </c>
      <c r="B2341" s="9">
        <v>377229.0</v>
      </c>
      <c r="C2341" s="9" t="s">
        <v>17</v>
      </c>
      <c r="D2341" s="9">
        <v>13.0</v>
      </c>
      <c r="E2341" s="11"/>
    </row>
    <row r="2342" ht="15.75" customHeight="1">
      <c r="A2342" s="12">
        <v>46270.0</v>
      </c>
      <c r="B2342" s="9">
        <v>165236.0</v>
      </c>
      <c r="C2342" s="9" t="s">
        <v>17</v>
      </c>
      <c r="D2342" s="9">
        <v>14.0</v>
      </c>
      <c r="E2342" s="11"/>
    </row>
    <row r="2343" ht="15.75" customHeight="1">
      <c r="A2343" s="12">
        <v>46270.0</v>
      </c>
      <c r="B2343" s="9">
        <v>331579.0</v>
      </c>
      <c r="C2343" s="9" t="s">
        <v>17</v>
      </c>
      <c r="D2343" s="9">
        <v>15.0</v>
      </c>
      <c r="E2343" s="11"/>
    </row>
    <row r="2344" ht="15.75" customHeight="1">
      <c r="A2344" s="12">
        <v>46269.0</v>
      </c>
      <c r="B2344" s="9">
        <v>64350.0</v>
      </c>
      <c r="C2344" s="9" t="s">
        <v>17</v>
      </c>
      <c r="D2344" s="9">
        <v>14.0</v>
      </c>
      <c r="E2344" s="11"/>
    </row>
    <row r="2345" ht="15.75" customHeight="1">
      <c r="A2345" s="12">
        <v>46269.0</v>
      </c>
      <c r="B2345" s="9">
        <v>470044.0</v>
      </c>
      <c r="C2345" s="9" t="s">
        <v>17</v>
      </c>
      <c r="D2345" s="9">
        <v>5.0</v>
      </c>
      <c r="E2345" s="11"/>
    </row>
    <row r="2346" ht="15.75" customHeight="1">
      <c r="A2346" s="12">
        <v>46269.0</v>
      </c>
      <c r="B2346" s="9">
        <v>12212.0</v>
      </c>
      <c r="C2346" s="9" t="s">
        <v>17</v>
      </c>
      <c r="D2346" s="9">
        <v>13.0</v>
      </c>
      <c r="E2346" s="11"/>
    </row>
    <row r="2347" ht="15.75" customHeight="1">
      <c r="A2347" s="12">
        <v>46269.0</v>
      </c>
      <c r="B2347" s="9">
        <v>430259.0</v>
      </c>
      <c r="C2347" s="9" t="s">
        <v>17</v>
      </c>
      <c r="D2347" s="9">
        <v>14.0</v>
      </c>
      <c r="E2347" s="11"/>
    </row>
    <row r="2348" ht="15.75" customHeight="1">
      <c r="A2348" s="12">
        <v>46269.0</v>
      </c>
      <c r="B2348" s="9">
        <v>225098.0</v>
      </c>
      <c r="C2348" s="9" t="s">
        <v>17</v>
      </c>
      <c r="D2348" s="9">
        <v>5.0</v>
      </c>
      <c r="E2348" s="11"/>
    </row>
    <row r="2349" ht="15.75" customHeight="1">
      <c r="A2349" s="12">
        <v>46269.0</v>
      </c>
      <c r="B2349" s="9">
        <v>327971.0</v>
      </c>
      <c r="C2349" s="9" t="s">
        <v>17</v>
      </c>
      <c r="D2349" s="9">
        <v>14.0</v>
      </c>
      <c r="E2349" s="11"/>
    </row>
    <row r="2350" ht="15.75" customHeight="1">
      <c r="A2350" s="12">
        <v>46269.0</v>
      </c>
      <c r="B2350" s="9">
        <v>16570.0</v>
      </c>
      <c r="C2350" s="9" t="s">
        <v>17</v>
      </c>
      <c r="D2350" s="9">
        <v>5.0</v>
      </c>
      <c r="E2350" s="11"/>
    </row>
    <row r="2351" ht="15.75" customHeight="1">
      <c r="A2351" s="12">
        <v>46269.0</v>
      </c>
      <c r="B2351" s="9">
        <v>283789.0</v>
      </c>
      <c r="C2351" s="9" t="s">
        <v>17</v>
      </c>
      <c r="D2351" s="9">
        <v>11.0</v>
      </c>
      <c r="E2351" s="11"/>
    </row>
    <row r="2352" ht="15.75" customHeight="1">
      <c r="A2352" s="12">
        <v>46269.0</v>
      </c>
      <c r="B2352" s="9">
        <v>447955.0</v>
      </c>
      <c r="C2352" s="9" t="s">
        <v>17</v>
      </c>
      <c r="D2352" s="9">
        <v>5.0</v>
      </c>
      <c r="E2352" s="11"/>
    </row>
    <row r="2353" ht="15.75" customHeight="1">
      <c r="A2353" s="12">
        <v>46269.0</v>
      </c>
      <c r="B2353" s="9">
        <v>311978.0</v>
      </c>
      <c r="C2353" s="9" t="s">
        <v>17</v>
      </c>
      <c r="D2353" s="9">
        <v>7.0</v>
      </c>
      <c r="E2353" s="11"/>
    </row>
    <row r="2354" ht="15.75" customHeight="1">
      <c r="A2354" s="12">
        <v>46269.0</v>
      </c>
      <c r="B2354" s="9">
        <v>446186.0</v>
      </c>
      <c r="C2354" s="9" t="s">
        <v>17</v>
      </c>
      <c r="D2354" s="9">
        <v>13.0</v>
      </c>
      <c r="E2354" s="11"/>
    </row>
    <row r="2355" ht="15.75" customHeight="1">
      <c r="A2355" s="12">
        <v>46269.0</v>
      </c>
      <c r="B2355" s="9">
        <v>138229.0</v>
      </c>
      <c r="C2355" s="9" t="s">
        <v>17</v>
      </c>
      <c r="D2355" s="9">
        <v>13.0</v>
      </c>
      <c r="E2355" s="11"/>
    </row>
    <row r="2356" ht="15.75" customHeight="1">
      <c r="A2356" s="12">
        <v>46269.0</v>
      </c>
      <c r="B2356" s="9">
        <v>198434.0</v>
      </c>
      <c r="C2356" s="9" t="s">
        <v>17</v>
      </c>
      <c r="D2356" s="9">
        <v>14.0</v>
      </c>
      <c r="E2356" s="11"/>
    </row>
    <row r="2357" ht="15.75" customHeight="1">
      <c r="A2357" s="12">
        <v>46269.0</v>
      </c>
      <c r="B2357" s="9">
        <v>285698.0</v>
      </c>
      <c r="C2357" s="9" t="s">
        <v>17</v>
      </c>
      <c r="D2357" s="9">
        <v>14.0</v>
      </c>
      <c r="E2357" s="11"/>
    </row>
    <row r="2358" ht="15.75" customHeight="1">
      <c r="A2358" s="12">
        <v>46269.0</v>
      </c>
      <c r="B2358" s="9">
        <v>313077.0</v>
      </c>
      <c r="C2358" s="9" t="s">
        <v>17</v>
      </c>
      <c r="D2358" s="9">
        <v>14.0</v>
      </c>
      <c r="E2358" s="11"/>
    </row>
    <row r="2359" ht="15.75" customHeight="1">
      <c r="A2359" s="12">
        <v>46269.0</v>
      </c>
      <c r="B2359" s="9">
        <v>441671.0</v>
      </c>
      <c r="C2359" s="9" t="s">
        <v>17</v>
      </c>
      <c r="D2359" s="9">
        <v>5.0</v>
      </c>
      <c r="E2359" s="11"/>
    </row>
    <row r="2360" ht="15.75" customHeight="1">
      <c r="A2360" s="12">
        <v>46269.0</v>
      </c>
      <c r="B2360" s="9">
        <v>44390.0</v>
      </c>
      <c r="C2360" s="9" t="s">
        <v>17</v>
      </c>
      <c r="D2360" s="9">
        <v>12.0</v>
      </c>
      <c r="E2360" s="11"/>
    </row>
    <row r="2361" ht="15.75" customHeight="1">
      <c r="A2361" s="12">
        <v>46269.0</v>
      </c>
      <c r="B2361" s="9">
        <v>90825.0</v>
      </c>
      <c r="C2361" s="9" t="s">
        <v>17</v>
      </c>
      <c r="D2361" s="9">
        <v>14.0</v>
      </c>
      <c r="E2361" s="11"/>
    </row>
    <row r="2362" ht="15.75" customHeight="1">
      <c r="A2362" s="12">
        <v>46269.0</v>
      </c>
      <c r="B2362" s="9">
        <v>456977.0</v>
      </c>
      <c r="C2362" s="9" t="s">
        <v>17</v>
      </c>
      <c r="D2362" s="9">
        <v>12.0</v>
      </c>
      <c r="E2362" s="11"/>
    </row>
    <row r="2363" ht="15.75" customHeight="1">
      <c r="A2363" s="12">
        <v>46269.0</v>
      </c>
      <c r="B2363" s="9">
        <v>367448.0</v>
      </c>
      <c r="C2363" s="9" t="s">
        <v>17</v>
      </c>
      <c r="D2363" s="9">
        <v>15.0</v>
      </c>
      <c r="E2363" s="11"/>
    </row>
    <row r="2364" ht="15.75" customHeight="1">
      <c r="A2364" s="12">
        <v>46269.0</v>
      </c>
      <c r="B2364" s="9">
        <v>77573.0</v>
      </c>
      <c r="C2364" s="9" t="s">
        <v>17</v>
      </c>
      <c r="D2364" s="9">
        <v>14.0</v>
      </c>
      <c r="E2364" s="11"/>
    </row>
    <row r="2365" ht="15.75" customHeight="1">
      <c r="A2365" s="12">
        <v>46269.0</v>
      </c>
      <c r="B2365" s="9">
        <v>205659.0</v>
      </c>
      <c r="C2365" s="9" t="s">
        <v>17</v>
      </c>
      <c r="D2365" s="9">
        <v>12.0</v>
      </c>
      <c r="E2365" s="11"/>
    </row>
    <row r="2366" ht="15.75" customHeight="1">
      <c r="A2366" s="12">
        <v>46269.0</v>
      </c>
      <c r="B2366" s="9">
        <v>279973.0</v>
      </c>
      <c r="C2366" s="9" t="s">
        <v>17</v>
      </c>
      <c r="D2366" s="9">
        <v>11.0</v>
      </c>
      <c r="E2366" s="11"/>
    </row>
    <row r="2367" ht="15.75" customHeight="1">
      <c r="A2367" s="12">
        <v>46269.0</v>
      </c>
      <c r="B2367" s="9">
        <v>109009.0</v>
      </c>
      <c r="C2367" s="9" t="s">
        <v>17</v>
      </c>
      <c r="D2367" s="9">
        <v>13.0</v>
      </c>
      <c r="E2367" s="11"/>
    </row>
    <row r="2368" ht="15.75" customHeight="1">
      <c r="A2368" s="12">
        <v>46268.0</v>
      </c>
      <c r="B2368" s="9">
        <v>380809.0</v>
      </c>
      <c r="C2368" s="9" t="s">
        <v>17</v>
      </c>
      <c r="D2368" s="9">
        <v>14.0</v>
      </c>
      <c r="E2368" s="11"/>
    </row>
    <row r="2369" ht="15.75" customHeight="1">
      <c r="A2369" s="12">
        <v>46268.0</v>
      </c>
      <c r="B2369" s="9">
        <v>323770.0</v>
      </c>
      <c r="C2369" s="9" t="s">
        <v>17</v>
      </c>
      <c r="D2369" s="9">
        <v>14.0</v>
      </c>
      <c r="E2369" s="11"/>
    </row>
    <row r="2370" ht="15.75" customHeight="1">
      <c r="A2370" s="12">
        <v>46268.0</v>
      </c>
      <c r="B2370" s="9">
        <v>393756.0</v>
      </c>
      <c r="C2370" s="9" t="s">
        <v>17</v>
      </c>
      <c r="D2370" s="9">
        <v>15.0</v>
      </c>
      <c r="E2370" s="11"/>
    </row>
    <row r="2371" ht="15.75" customHeight="1">
      <c r="A2371" s="12">
        <v>46268.0</v>
      </c>
      <c r="B2371" s="9">
        <v>352149.0</v>
      </c>
      <c r="C2371" s="9" t="s">
        <v>17</v>
      </c>
      <c r="D2371" s="9">
        <v>12.0</v>
      </c>
      <c r="E2371" s="11"/>
    </row>
    <row r="2372" ht="15.75" customHeight="1">
      <c r="A2372" s="12">
        <v>46268.0</v>
      </c>
      <c r="B2372" s="9">
        <v>179980.0</v>
      </c>
      <c r="C2372" s="9" t="s">
        <v>17</v>
      </c>
      <c r="D2372" s="9">
        <v>15.0</v>
      </c>
      <c r="E2372" s="11"/>
    </row>
    <row r="2373" ht="15.75" customHeight="1">
      <c r="A2373" s="12">
        <v>46268.0</v>
      </c>
      <c r="B2373" s="9">
        <v>335441.0</v>
      </c>
      <c r="C2373" s="9" t="s">
        <v>17</v>
      </c>
      <c r="D2373" s="9">
        <v>15.0</v>
      </c>
      <c r="E2373" s="11"/>
    </row>
    <row r="2374" ht="15.75" customHeight="1">
      <c r="A2374" s="12">
        <v>46268.0</v>
      </c>
      <c r="B2374" s="9">
        <v>407589.0</v>
      </c>
      <c r="C2374" s="9" t="s">
        <v>17</v>
      </c>
      <c r="D2374" s="9">
        <v>14.0</v>
      </c>
      <c r="E2374" s="11"/>
    </row>
    <row r="2375" ht="15.75" customHeight="1">
      <c r="A2375" s="12">
        <v>46268.0</v>
      </c>
      <c r="B2375" s="9">
        <v>63597.0</v>
      </c>
      <c r="C2375" s="9" t="s">
        <v>17</v>
      </c>
      <c r="D2375" s="9">
        <v>13.0</v>
      </c>
      <c r="E2375" s="11"/>
    </row>
    <row r="2376" ht="15.75" customHeight="1">
      <c r="A2376" s="12">
        <v>46268.0</v>
      </c>
      <c r="B2376" s="9">
        <v>470525.0</v>
      </c>
      <c r="C2376" s="9" t="s">
        <v>17</v>
      </c>
      <c r="D2376" s="9">
        <v>13.0</v>
      </c>
      <c r="E2376" s="11"/>
    </row>
    <row r="2377" ht="15.75" customHeight="1">
      <c r="A2377" s="12">
        <v>46268.0</v>
      </c>
      <c r="B2377" s="9">
        <v>377934.0</v>
      </c>
      <c r="C2377" s="9" t="s">
        <v>17</v>
      </c>
      <c r="D2377" s="9">
        <v>15.0</v>
      </c>
      <c r="E2377" s="11"/>
    </row>
    <row r="2378" ht="15.75" customHeight="1">
      <c r="A2378" s="12">
        <v>46268.0</v>
      </c>
      <c r="B2378" s="9">
        <v>452135.0</v>
      </c>
      <c r="C2378" s="9" t="s">
        <v>17</v>
      </c>
      <c r="D2378" s="9">
        <v>13.0</v>
      </c>
      <c r="E2378" s="11"/>
    </row>
    <row r="2379" ht="15.75" customHeight="1">
      <c r="A2379" s="12">
        <v>46268.0</v>
      </c>
      <c r="B2379" s="9">
        <v>381095.0</v>
      </c>
      <c r="C2379" s="9" t="s">
        <v>17</v>
      </c>
      <c r="D2379" s="9">
        <v>15.0</v>
      </c>
      <c r="E2379" s="11"/>
    </row>
    <row r="2380" ht="15.75" customHeight="1">
      <c r="A2380" s="12">
        <v>46268.0</v>
      </c>
      <c r="B2380" s="9">
        <v>44027.0</v>
      </c>
      <c r="C2380" s="9" t="s">
        <v>17</v>
      </c>
      <c r="D2380" s="9">
        <v>15.0</v>
      </c>
      <c r="E2380" s="11"/>
    </row>
    <row r="2381" ht="15.75" customHeight="1">
      <c r="A2381" s="12">
        <v>46268.0</v>
      </c>
      <c r="B2381" s="9">
        <v>211944.0</v>
      </c>
      <c r="C2381" s="9" t="s">
        <v>17</v>
      </c>
      <c r="D2381" s="9">
        <v>14.0</v>
      </c>
      <c r="E2381" s="11"/>
    </row>
    <row r="2382" ht="15.75" customHeight="1">
      <c r="A2382" s="12">
        <v>46268.0</v>
      </c>
      <c r="B2382" s="9">
        <v>361526.0</v>
      </c>
      <c r="C2382" s="9" t="s">
        <v>17</v>
      </c>
      <c r="D2382" s="9">
        <v>14.0</v>
      </c>
      <c r="E2382" s="11"/>
    </row>
    <row r="2383" ht="15.75" customHeight="1">
      <c r="A2383" s="12">
        <v>46268.0</v>
      </c>
      <c r="B2383" s="9">
        <v>18947.0</v>
      </c>
      <c r="C2383" s="9" t="s">
        <v>17</v>
      </c>
      <c r="D2383" s="9">
        <v>15.0</v>
      </c>
      <c r="E2383" s="11"/>
    </row>
    <row r="2384" ht="15.75" customHeight="1">
      <c r="A2384" s="12">
        <v>46268.0</v>
      </c>
      <c r="B2384" s="9">
        <v>171683.0</v>
      </c>
      <c r="C2384" s="9" t="s">
        <v>17</v>
      </c>
      <c r="D2384" s="9">
        <v>13.0</v>
      </c>
      <c r="E2384" s="11"/>
    </row>
    <row r="2385" ht="15.75" customHeight="1">
      <c r="A2385" s="12">
        <v>46268.0</v>
      </c>
      <c r="B2385" s="9">
        <v>440626.0</v>
      </c>
      <c r="C2385" s="9" t="s">
        <v>17</v>
      </c>
      <c r="D2385" s="9">
        <v>15.0</v>
      </c>
      <c r="E2385" s="11"/>
    </row>
    <row r="2386" ht="15.75" customHeight="1">
      <c r="A2386" s="12">
        <v>46268.0</v>
      </c>
      <c r="B2386" s="9">
        <v>33636.0</v>
      </c>
      <c r="C2386" s="9" t="s">
        <v>17</v>
      </c>
      <c r="D2386" s="9">
        <v>15.0</v>
      </c>
      <c r="E2386" s="11"/>
    </row>
    <row r="2387" ht="15.75" customHeight="1">
      <c r="A2387" s="12">
        <v>46268.0</v>
      </c>
      <c r="B2387" s="9">
        <v>494831.0</v>
      </c>
      <c r="C2387" s="9" t="s">
        <v>17</v>
      </c>
      <c r="D2387" s="9">
        <v>5.0</v>
      </c>
      <c r="E2387" s="11"/>
    </row>
    <row r="2388" ht="15.75" customHeight="1">
      <c r="A2388" s="12">
        <v>46268.0</v>
      </c>
      <c r="B2388" s="9">
        <v>237887.0</v>
      </c>
      <c r="C2388" s="9" t="s">
        <v>17</v>
      </c>
      <c r="D2388" s="9">
        <v>5.0</v>
      </c>
      <c r="E2388" s="11"/>
    </row>
    <row r="2389" ht="15.75" customHeight="1">
      <c r="A2389" s="12">
        <v>46268.0</v>
      </c>
      <c r="B2389" s="9">
        <v>194511.0</v>
      </c>
      <c r="C2389" s="9" t="s">
        <v>17</v>
      </c>
      <c r="D2389" s="9">
        <v>14.0</v>
      </c>
      <c r="E2389" s="11"/>
    </row>
    <row r="2390" ht="15.75" customHeight="1">
      <c r="A2390" s="12">
        <v>46268.0</v>
      </c>
      <c r="B2390" s="9">
        <v>136462.0</v>
      </c>
      <c r="C2390" s="9" t="s">
        <v>17</v>
      </c>
      <c r="D2390" s="9">
        <v>13.0</v>
      </c>
      <c r="E2390" s="11"/>
    </row>
    <row r="2391" ht="15.75" customHeight="1">
      <c r="A2391" s="12">
        <v>46268.0</v>
      </c>
      <c r="B2391" s="9">
        <v>238123.0</v>
      </c>
      <c r="C2391" s="9" t="s">
        <v>17</v>
      </c>
      <c r="D2391" s="9">
        <v>13.0</v>
      </c>
      <c r="E2391" s="11"/>
    </row>
    <row r="2392" ht="15.75" customHeight="1">
      <c r="A2392" s="12">
        <v>46268.0</v>
      </c>
      <c r="B2392" s="9">
        <v>309030.0</v>
      </c>
      <c r="C2392" s="9" t="s">
        <v>17</v>
      </c>
      <c r="D2392" s="9">
        <v>14.0</v>
      </c>
      <c r="E2392" s="11"/>
    </row>
    <row r="2393" ht="15.75" customHeight="1">
      <c r="A2393" s="12">
        <v>46268.0</v>
      </c>
      <c r="B2393" s="9">
        <v>200287.0</v>
      </c>
      <c r="C2393" s="9" t="s">
        <v>17</v>
      </c>
      <c r="D2393" s="9">
        <v>14.0</v>
      </c>
      <c r="E2393" s="11"/>
    </row>
    <row r="2394" ht="15.75" customHeight="1">
      <c r="A2394" s="12">
        <v>46268.0</v>
      </c>
      <c r="B2394" s="9">
        <v>196659.0</v>
      </c>
      <c r="C2394" s="9" t="s">
        <v>17</v>
      </c>
      <c r="D2394" s="9">
        <v>15.0</v>
      </c>
      <c r="E2394" s="11"/>
    </row>
    <row r="2395" ht="15.75" customHeight="1">
      <c r="A2395" s="12">
        <v>46267.0</v>
      </c>
      <c r="B2395" s="9">
        <v>97418.0</v>
      </c>
      <c r="C2395" s="9" t="s">
        <v>17</v>
      </c>
      <c r="D2395" s="9">
        <v>14.0</v>
      </c>
      <c r="E2395" s="11"/>
    </row>
    <row r="2396" ht="15.75" customHeight="1">
      <c r="A2396" s="12">
        <v>46267.0</v>
      </c>
      <c r="B2396" s="9">
        <v>59669.0</v>
      </c>
      <c r="C2396" s="9" t="s">
        <v>17</v>
      </c>
      <c r="D2396" s="9">
        <v>11.0</v>
      </c>
      <c r="E2396" s="11"/>
    </row>
    <row r="2397" ht="15.75" customHeight="1">
      <c r="A2397" s="12">
        <v>46267.0</v>
      </c>
      <c r="B2397" s="9">
        <v>283947.0</v>
      </c>
      <c r="C2397" s="9" t="s">
        <v>17</v>
      </c>
      <c r="D2397" s="9">
        <v>14.0</v>
      </c>
      <c r="E2397" s="11"/>
    </row>
    <row r="2398" ht="15.75" customHeight="1">
      <c r="A2398" s="12">
        <v>46267.0</v>
      </c>
      <c r="B2398" s="9">
        <v>14898.0</v>
      </c>
      <c r="C2398" s="9" t="s">
        <v>17</v>
      </c>
      <c r="D2398" s="9">
        <v>13.0</v>
      </c>
      <c r="E2398" s="11"/>
    </row>
    <row r="2399" ht="15.75" customHeight="1">
      <c r="A2399" s="12">
        <v>46267.0</v>
      </c>
      <c r="B2399" s="9">
        <v>365026.0</v>
      </c>
      <c r="C2399" s="9" t="s">
        <v>17</v>
      </c>
      <c r="D2399" s="9">
        <v>13.0</v>
      </c>
      <c r="E2399" s="11"/>
    </row>
    <row r="2400" ht="15.75" customHeight="1">
      <c r="A2400" s="12">
        <v>46267.0</v>
      </c>
      <c r="B2400" s="9">
        <v>50715.0</v>
      </c>
      <c r="C2400" s="9" t="s">
        <v>17</v>
      </c>
      <c r="D2400" s="9">
        <v>15.0</v>
      </c>
      <c r="E2400" s="11"/>
    </row>
    <row r="2401" ht="15.75" customHeight="1">
      <c r="A2401" s="12">
        <v>46267.0</v>
      </c>
      <c r="B2401" s="9">
        <v>319139.0</v>
      </c>
      <c r="C2401" s="9" t="s">
        <v>17</v>
      </c>
      <c r="D2401" s="9">
        <v>14.0</v>
      </c>
      <c r="E2401" s="11"/>
    </row>
    <row r="2402" ht="15.75" customHeight="1">
      <c r="A2402" s="12">
        <v>46267.0</v>
      </c>
      <c r="B2402" s="9">
        <v>411449.0</v>
      </c>
      <c r="C2402" s="9" t="s">
        <v>17</v>
      </c>
      <c r="D2402" s="9">
        <v>13.0</v>
      </c>
      <c r="E2402" s="11"/>
    </row>
    <row r="2403" ht="15.75" customHeight="1">
      <c r="A2403" s="12">
        <v>46267.0</v>
      </c>
      <c r="B2403" s="9">
        <v>429246.0</v>
      </c>
      <c r="C2403" s="9" t="s">
        <v>17</v>
      </c>
      <c r="D2403" s="9">
        <v>5.0</v>
      </c>
      <c r="E2403" s="11"/>
    </row>
    <row r="2404" ht="15.75" customHeight="1">
      <c r="A2404" s="12">
        <v>46267.0</v>
      </c>
      <c r="B2404" s="9">
        <v>11983.0</v>
      </c>
      <c r="C2404" s="9" t="s">
        <v>17</v>
      </c>
      <c r="D2404" s="9">
        <v>13.0</v>
      </c>
      <c r="E2404" s="11"/>
    </row>
    <row r="2405" ht="15.75" customHeight="1">
      <c r="A2405" s="12">
        <v>46267.0</v>
      </c>
      <c r="B2405" s="9">
        <v>409655.0</v>
      </c>
      <c r="C2405" s="9" t="s">
        <v>17</v>
      </c>
      <c r="D2405" s="9">
        <v>14.0</v>
      </c>
      <c r="E2405" s="11"/>
    </row>
    <row r="2406" ht="15.75" customHeight="1">
      <c r="A2406" s="12">
        <v>46267.0</v>
      </c>
      <c r="B2406" s="9">
        <v>404624.0</v>
      </c>
      <c r="C2406" s="9" t="s">
        <v>17</v>
      </c>
      <c r="D2406" s="9">
        <v>14.0</v>
      </c>
      <c r="E2406" s="11"/>
    </row>
    <row r="2407" ht="15.75" customHeight="1">
      <c r="A2407" s="12">
        <v>46267.0</v>
      </c>
      <c r="B2407" s="9">
        <v>421001.0</v>
      </c>
      <c r="C2407" s="9" t="s">
        <v>17</v>
      </c>
      <c r="D2407" s="9">
        <v>5.0</v>
      </c>
      <c r="E2407" s="11"/>
    </row>
    <row r="2408" ht="15.75" customHeight="1">
      <c r="A2408" s="12">
        <v>46267.0</v>
      </c>
      <c r="B2408" s="9">
        <v>484534.0</v>
      </c>
      <c r="C2408" s="9" t="s">
        <v>17</v>
      </c>
      <c r="D2408" s="9">
        <v>15.0</v>
      </c>
      <c r="E2408" s="11"/>
    </row>
    <row r="2409" ht="15.75" customHeight="1">
      <c r="A2409" s="12">
        <v>46267.0</v>
      </c>
      <c r="B2409" s="9">
        <v>160990.0</v>
      </c>
      <c r="C2409" s="9" t="s">
        <v>17</v>
      </c>
      <c r="D2409" s="9">
        <v>14.0</v>
      </c>
      <c r="E2409" s="11"/>
    </row>
    <row r="2410" ht="15.75" customHeight="1">
      <c r="A2410" s="12">
        <v>46267.0</v>
      </c>
      <c r="B2410" s="9">
        <v>64134.0</v>
      </c>
      <c r="C2410" s="9" t="s">
        <v>17</v>
      </c>
      <c r="D2410" s="9">
        <v>13.0</v>
      </c>
      <c r="E2410" s="11"/>
    </row>
    <row r="2411" ht="15.75" customHeight="1">
      <c r="A2411" s="12">
        <v>46267.0</v>
      </c>
      <c r="B2411" s="9">
        <v>210011.0</v>
      </c>
      <c r="C2411" s="9" t="s">
        <v>17</v>
      </c>
      <c r="D2411" s="9">
        <v>6.0</v>
      </c>
      <c r="E2411" s="11"/>
    </row>
    <row r="2412" ht="15.75" customHeight="1">
      <c r="A2412" s="12">
        <v>46267.0</v>
      </c>
      <c r="B2412" s="9">
        <v>416589.0</v>
      </c>
      <c r="C2412" s="9" t="s">
        <v>17</v>
      </c>
      <c r="D2412" s="9">
        <v>14.0</v>
      </c>
      <c r="E2412" s="11"/>
    </row>
    <row r="2413" ht="15.75" customHeight="1">
      <c r="A2413" s="12">
        <v>46267.0</v>
      </c>
      <c r="B2413" s="9">
        <v>119613.0</v>
      </c>
      <c r="C2413" s="9" t="s">
        <v>17</v>
      </c>
      <c r="D2413" s="9">
        <v>15.0</v>
      </c>
      <c r="E2413" s="11"/>
    </row>
    <row r="2414" ht="15.75" customHeight="1">
      <c r="A2414" s="12">
        <v>46267.0</v>
      </c>
      <c r="B2414" s="9">
        <v>301204.0</v>
      </c>
      <c r="C2414" s="9" t="s">
        <v>17</v>
      </c>
      <c r="D2414" s="9">
        <v>14.0</v>
      </c>
      <c r="E2414" s="11"/>
    </row>
    <row r="2415" ht="15.75" customHeight="1">
      <c r="A2415" s="12">
        <v>46267.0</v>
      </c>
      <c r="B2415" s="9">
        <v>217103.0</v>
      </c>
      <c r="C2415" s="9" t="s">
        <v>17</v>
      </c>
      <c r="D2415" s="9">
        <v>13.0</v>
      </c>
      <c r="E2415" s="11"/>
    </row>
    <row r="2416" ht="15.75" customHeight="1">
      <c r="A2416" s="12">
        <v>46267.0</v>
      </c>
      <c r="B2416" s="9">
        <v>430512.0</v>
      </c>
      <c r="C2416" s="9" t="s">
        <v>17</v>
      </c>
      <c r="D2416" s="9">
        <v>14.0</v>
      </c>
      <c r="E2416" s="11"/>
    </row>
    <row r="2417" ht="15.75" customHeight="1">
      <c r="A2417" s="12">
        <v>46267.0</v>
      </c>
      <c r="B2417" s="9">
        <v>60195.0</v>
      </c>
      <c r="C2417" s="9" t="s">
        <v>17</v>
      </c>
      <c r="D2417" s="9">
        <v>14.0</v>
      </c>
      <c r="E2417" s="11"/>
    </row>
    <row r="2418" ht="15.75" customHeight="1">
      <c r="A2418" s="12">
        <v>46267.0</v>
      </c>
      <c r="B2418" s="9">
        <v>87364.0</v>
      </c>
      <c r="C2418" s="9" t="s">
        <v>17</v>
      </c>
      <c r="D2418" s="9">
        <v>12.0</v>
      </c>
      <c r="E2418" s="11"/>
    </row>
    <row r="2419" ht="15.75" customHeight="1">
      <c r="A2419" s="12">
        <v>46267.0</v>
      </c>
      <c r="B2419" s="9">
        <v>363488.0</v>
      </c>
      <c r="C2419" s="9" t="s">
        <v>17</v>
      </c>
      <c r="D2419" s="9">
        <v>15.0</v>
      </c>
      <c r="E2419" s="11"/>
    </row>
    <row r="2420" ht="15.75" customHeight="1">
      <c r="A2420" s="12">
        <v>46267.0</v>
      </c>
      <c r="B2420" s="9">
        <v>397282.0</v>
      </c>
      <c r="C2420" s="9" t="s">
        <v>17</v>
      </c>
      <c r="D2420" s="9">
        <v>13.0</v>
      </c>
      <c r="E2420" s="11"/>
    </row>
    <row r="2421" ht="15.75" customHeight="1">
      <c r="A2421" s="12">
        <v>46267.0</v>
      </c>
      <c r="B2421" s="9">
        <v>140425.0</v>
      </c>
      <c r="C2421" s="9" t="s">
        <v>17</v>
      </c>
      <c r="D2421" s="9">
        <v>14.0</v>
      </c>
      <c r="E2421" s="11"/>
    </row>
    <row r="2422" ht="15.75" customHeight="1">
      <c r="A2422" s="12">
        <v>46267.0</v>
      </c>
      <c r="B2422" s="9">
        <v>104269.0</v>
      </c>
      <c r="C2422" s="9" t="s">
        <v>17</v>
      </c>
      <c r="D2422" s="9">
        <v>15.0</v>
      </c>
      <c r="E2422" s="11"/>
    </row>
    <row r="2423" ht="15.75" customHeight="1">
      <c r="A2423" s="12">
        <v>46267.0</v>
      </c>
      <c r="B2423" s="9">
        <v>414880.0</v>
      </c>
      <c r="C2423" s="9" t="s">
        <v>17</v>
      </c>
      <c r="D2423" s="9">
        <v>15.0</v>
      </c>
      <c r="E2423" s="11"/>
    </row>
    <row r="2424" ht="15.75" customHeight="1">
      <c r="A2424" s="12">
        <v>46267.0</v>
      </c>
      <c r="B2424" s="9">
        <v>49273.0</v>
      </c>
      <c r="C2424" s="9" t="s">
        <v>17</v>
      </c>
      <c r="D2424" s="9">
        <v>14.0</v>
      </c>
      <c r="E2424" s="11"/>
    </row>
    <row r="2425" ht="15.75" customHeight="1">
      <c r="A2425" s="12">
        <v>46266.0</v>
      </c>
      <c r="B2425" s="9">
        <v>370221.0</v>
      </c>
      <c r="C2425" s="9" t="s">
        <v>17</v>
      </c>
      <c r="D2425" s="9">
        <v>15.0</v>
      </c>
      <c r="E2425" s="11"/>
    </row>
    <row r="2426" ht="15.75" customHeight="1">
      <c r="A2426" s="12">
        <v>46266.0</v>
      </c>
      <c r="B2426" s="9">
        <v>217567.0</v>
      </c>
      <c r="C2426" s="9" t="s">
        <v>17</v>
      </c>
      <c r="D2426" s="9">
        <v>14.0</v>
      </c>
      <c r="E2426" s="11"/>
    </row>
    <row r="2427" ht="15.75" customHeight="1">
      <c r="A2427" s="12">
        <v>46266.0</v>
      </c>
      <c r="B2427" s="9">
        <v>48163.0</v>
      </c>
      <c r="C2427" s="9" t="s">
        <v>17</v>
      </c>
      <c r="D2427" s="9">
        <v>5.0</v>
      </c>
      <c r="E2427" s="11"/>
    </row>
    <row r="2428" ht="15.75" customHeight="1">
      <c r="A2428" s="12">
        <v>46266.0</v>
      </c>
      <c r="B2428" s="9">
        <v>111703.0</v>
      </c>
      <c r="C2428" s="9" t="s">
        <v>17</v>
      </c>
      <c r="D2428" s="9">
        <v>15.0</v>
      </c>
      <c r="E2428" s="11"/>
    </row>
    <row r="2429" ht="15.75" customHeight="1">
      <c r="A2429" s="12">
        <v>46266.0</v>
      </c>
      <c r="B2429" s="9">
        <v>67163.0</v>
      </c>
      <c r="C2429" s="9" t="s">
        <v>17</v>
      </c>
      <c r="D2429" s="9">
        <v>13.0</v>
      </c>
      <c r="E2429" s="11"/>
    </row>
    <row r="2430" ht="15.75" customHeight="1">
      <c r="A2430" s="12">
        <v>46266.0</v>
      </c>
      <c r="B2430" s="9">
        <v>428896.0</v>
      </c>
      <c r="C2430" s="9" t="s">
        <v>17</v>
      </c>
      <c r="D2430" s="9">
        <v>14.0</v>
      </c>
      <c r="E2430" s="11"/>
    </row>
    <row r="2431" ht="15.75" customHeight="1">
      <c r="A2431" s="12">
        <v>46266.0</v>
      </c>
      <c r="B2431" s="9">
        <v>261023.0</v>
      </c>
      <c r="C2431" s="9" t="s">
        <v>17</v>
      </c>
      <c r="D2431" s="9">
        <v>13.0</v>
      </c>
      <c r="E2431" s="11"/>
    </row>
    <row r="2432" ht="15.75" customHeight="1">
      <c r="A2432" s="12">
        <v>46266.0</v>
      </c>
      <c r="B2432" s="9">
        <v>488080.0</v>
      </c>
      <c r="C2432" s="9" t="s">
        <v>17</v>
      </c>
      <c r="D2432" s="9">
        <v>12.0</v>
      </c>
      <c r="E2432" s="11"/>
    </row>
    <row r="2433" ht="15.75" customHeight="1">
      <c r="A2433" s="12">
        <v>46266.0</v>
      </c>
      <c r="B2433" s="9">
        <v>432821.0</v>
      </c>
      <c r="C2433" s="9" t="s">
        <v>17</v>
      </c>
      <c r="D2433" s="9">
        <v>14.0</v>
      </c>
      <c r="E2433" s="11"/>
    </row>
    <row r="2434" ht="15.75" customHeight="1">
      <c r="A2434" s="12">
        <v>46266.0</v>
      </c>
      <c r="B2434" s="9">
        <v>241405.0</v>
      </c>
      <c r="C2434" s="9" t="s">
        <v>17</v>
      </c>
      <c r="D2434" s="9">
        <v>15.0</v>
      </c>
      <c r="E2434" s="11"/>
    </row>
    <row r="2435" ht="15.75" customHeight="1">
      <c r="A2435" s="12">
        <v>46266.0</v>
      </c>
      <c r="B2435" s="9">
        <v>150367.0</v>
      </c>
      <c r="C2435" s="9" t="s">
        <v>17</v>
      </c>
      <c r="D2435" s="9">
        <v>13.0</v>
      </c>
      <c r="E2435" s="11"/>
    </row>
    <row r="2436" ht="15.75" customHeight="1">
      <c r="A2436" s="12">
        <v>46266.0</v>
      </c>
      <c r="B2436" s="9">
        <v>415220.0</v>
      </c>
      <c r="C2436" s="9" t="s">
        <v>17</v>
      </c>
      <c r="D2436" s="9">
        <v>15.0</v>
      </c>
      <c r="E2436" s="11"/>
    </row>
    <row r="2437" ht="15.75" customHeight="1">
      <c r="A2437" s="12">
        <v>46266.0</v>
      </c>
      <c r="B2437" s="9">
        <v>285229.0</v>
      </c>
      <c r="C2437" s="9" t="s">
        <v>17</v>
      </c>
      <c r="D2437" s="9">
        <v>15.0</v>
      </c>
      <c r="E2437" s="11"/>
    </row>
    <row r="2438" ht="15.75" customHeight="1">
      <c r="A2438" s="12">
        <v>46266.0</v>
      </c>
      <c r="B2438" s="9">
        <v>435873.0</v>
      </c>
      <c r="C2438" s="9" t="s">
        <v>17</v>
      </c>
      <c r="D2438" s="9">
        <v>14.0</v>
      </c>
      <c r="E2438" s="11"/>
    </row>
    <row r="2439" ht="15.75" customHeight="1">
      <c r="A2439" s="12">
        <v>46266.0</v>
      </c>
      <c r="B2439" s="9">
        <v>373742.0</v>
      </c>
      <c r="C2439" s="9" t="s">
        <v>17</v>
      </c>
      <c r="D2439" s="9">
        <v>14.0</v>
      </c>
      <c r="E2439" s="11"/>
    </row>
    <row r="2440" ht="15.75" customHeight="1">
      <c r="A2440" s="12">
        <v>46266.0</v>
      </c>
      <c r="B2440" s="9">
        <v>178960.0</v>
      </c>
      <c r="C2440" s="9" t="s">
        <v>17</v>
      </c>
      <c r="D2440" s="9">
        <v>12.0</v>
      </c>
      <c r="E2440" s="11"/>
    </row>
    <row r="2441" ht="15.75" customHeight="1">
      <c r="A2441" s="12">
        <v>46266.0</v>
      </c>
      <c r="B2441" s="9">
        <v>241274.0</v>
      </c>
      <c r="C2441" s="9" t="s">
        <v>17</v>
      </c>
      <c r="D2441" s="9">
        <v>14.0</v>
      </c>
      <c r="E2441" s="11"/>
    </row>
    <row r="2442" ht="15.75" customHeight="1">
      <c r="A2442" s="12">
        <v>46266.0</v>
      </c>
      <c r="B2442" s="9">
        <v>486423.0</v>
      </c>
      <c r="C2442" s="9" t="s">
        <v>17</v>
      </c>
      <c r="D2442" s="9">
        <v>15.0</v>
      </c>
      <c r="E2442" s="11"/>
    </row>
    <row r="2443" ht="15.75" customHeight="1">
      <c r="A2443" s="12">
        <v>46266.0</v>
      </c>
      <c r="B2443" s="9">
        <v>138969.0</v>
      </c>
      <c r="C2443" s="9" t="s">
        <v>17</v>
      </c>
      <c r="D2443" s="9">
        <v>14.0</v>
      </c>
      <c r="E2443" s="11"/>
    </row>
    <row r="2444" ht="15.75" customHeight="1">
      <c r="A2444" s="12">
        <v>46266.0</v>
      </c>
      <c r="B2444" s="9">
        <v>142542.0</v>
      </c>
      <c r="C2444" s="9" t="s">
        <v>17</v>
      </c>
      <c r="D2444" s="9">
        <v>12.0</v>
      </c>
      <c r="E2444" s="11"/>
    </row>
    <row r="2445" ht="15.75" customHeight="1">
      <c r="A2445" s="12">
        <v>46266.0</v>
      </c>
      <c r="B2445" s="9">
        <v>178969.0</v>
      </c>
      <c r="C2445" s="9" t="s">
        <v>17</v>
      </c>
      <c r="D2445" s="9">
        <v>12.0</v>
      </c>
      <c r="E2445" s="11"/>
    </row>
    <row r="2446" ht="15.75" customHeight="1">
      <c r="A2446" s="12">
        <v>46266.0</v>
      </c>
      <c r="B2446" s="9">
        <v>307139.0</v>
      </c>
      <c r="C2446" s="9" t="s">
        <v>17</v>
      </c>
      <c r="D2446" s="9">
        <v>13.0</v>
      </c>
      <c r="E2446" s="11"/>
    </row>
    <row r="2447" ht="15.75" customHeight="1">
      <c r="A2447" s="12">
        <v>46265.0</v>
      </c>
      <c r="B2447" s="9">
        <v>461201.0</v>
      </c>
      <c r="C2447" s="9" t="s">
        <v>17</v>
      </c>
      <c r="D2447" s="9">
        <v>14.0</v>
      </c>
      <c r="E2447" s="11"/>
    </row>
    <row r="2448" ht="15.75" customHeight="1">
      <c r="A2448" s="12">
        <v>46265.0</v>
      </c>
      <c r="B2448" s="9">
        <v>285865.0</v>
      </c>
      <c r="C2448" s="9" t="s">
        <v>17</v>
      </c>
      <c r="D2448" s="9">
        <v>13.0</v>
      </c>
      <c r="E2448" s="11"/>
    </row>
    <row r="2449" ht="15.75" customHeight="1">
      <c r="A2449" s="12">
        <v>46265.0</v>
      </c>
      <c r="B2449" s="9">
        <v>343681.0</v>
      </c>
      <c r="C2449" s="9" t="s">
        <v>17</v>
      </c>
      <c r="D2449" s="9">
        <v>14.0</v>
      </c>
      <c r="E2449" s="11"/>
    </row>
    <row r="2450" ht="15.75" customHeight="1">
      <c r="A2450" s="12">
        <v>46265.0</v>
      </c>
      <c r="B2450" s="9">
        <v>363468.0</v>
      </c>
      <c r="C2450" s="9" t="s">
        <v>17</v>
      </c>
      <c r="D2450" s="9">
        <v>15.0</v>
      </c>
      <c r="E2450" s="11"/>
    </row>
    <row r="2451" ht="15.75" customHeight="1">
      <c r="A2451" s="12">
        <v>46265.0</v>
      </c>
      <c r="B2451" s="9">
        <v>273281.0</v>
      </c>
      <c r="C2451" s="9" t="s">
        <v>17</v>
      </c>
      <c r="D2451" s="9">
        <v>14.0</v>
      </c>
      <c r="E2451" s="11"/>
    </row>
    <row r="2452" ht="15.75" customHeight="1">
      <c r="A2452" s="12">
        <v>46265.0</v>
      </c>
      <c r="B2452" s="9">
        <v>135253.0</v>
      </c>
      <c r="C2452" s="9" t="s">
        <v>17</v>
      </c>
      <c r="D2452" s="9">
        <v>14.0</v>
      </c>
      <c r="E2452" s="11"/>
    </row>
    <row r="2453" ht="15.75" customHeight="1">
      <c r="A2453" s="12">
        <v>46265.0</v>
      </c>
      <c r="B2453" s="9">
        <v>484270.0</v>
      </c>
      <c r="C2453" s="9" t="s">
        <v>17</v>
      </c>
      <c r="D2453" s="9">
        <v>15.0</v>
      </c>
      <c r="E2453" s="11"/>
    </row>
    <row r="2454" ht="15.75" customHeight="1">
      <c r="A2454" s="12">
        <v>46265.0</v>
      </c>
      <c r="B2454" s="9">
        <v>365178.0</v>
      </c>
      <c r="C2454" s="9" t="s">
        <v>17</v>
      </c>
      <c r="D2454" s="9">
        <v>11.0</v>
      </c>
      <c r="E2454" s="11"/>
    </row>
    <row r="2455" ht="15.75" customHeight="1">
      <c r="A2455" s="12">
        <v>46265.0</v>
      </c>
      <c r="B2455" s="9">
        <v>104887.0</v>
      </c>
      <c r="C2455" s="9" t="s">
        <v>17</v>
      </c>
      <c r="D2455" s="9">
        <v>15.0</v>
      </c>
      <c r="E2455" s="11"/>
    </row>
    <row r="2456" ht="15.75" customHeight="1">
      <c r="A2456" s="12">
        <v>46265.0</v>
      </c>
      <c r="B2456" s="9">
        <v>70232.0</v>
      </c>
      <c r="C2456" s="9" t="s">
        <v>17</v>
      </c>
      <c r="D2456" s="9">
        <v>14.0</v>
      </c>
      <c r="E2456" s="11"/>
    </row>
    <row r="2457" ht="15.75" customHeight="1">
      <c r="A2457" s="12">
        <v>46265.0</v>
      </c>
      <c r="B2457" s="9">
        <v>64776.0</v>
      </c>
      <c r="C2457" s="9" t="s">
        <v>17</v>
      </c>
      <c r="D2457" s="9">
        <v>13.0</v>
      </c>
      <c r="E2457" s="11"/>
    </row>
    <row r="2458" ht="15.75" customHeight="1">
      <c r="A2458" s="12">
        <v>46265.0</v>
      </c>
      <c r="B2458" s="9">
        <v>260889.0</v>
      </c>
      <c r="C2458" s="9" t="s">
        <v>17</v>
      </c>
      <c r="D2458" s="9">
        <v>15.0</v>
      </c>
      <c r="E2458" s="11"/>
    </row>
    <row r="2459" ht="15.75" customHeight="1">
      <c r="A2459" s="12">
        <v>46265.0</v>
      </c>
      <c r="B2459" s="9">
        <v>208221.0</v>
      </c>
      <c r="C2459" s="9" t="s">
        <v>17</v>
      </c>
      <c r="D2459" s="9">
        <v>15.0</v>
      </c>
      <c r="E2459" s="11"/>
    </row>
    <row r="2460" ht="15.75" customHeight="1">
      <c r="A2460" s="12">
        <v>46265.0</v>
      </c>
      <c r="B2460" s="9">
        <v>235895.0</v>
      </c>
      <c r="C2460" s="9" t="s">
        <v>17</v>
      </c>
      <c r="D2460" s="9">
        <v>15.0</v>
      </c>
      <c r="E2460" s="11"/>
    </row>
    <row r="2461" ht="15.75" customHeight="1">
      <c r="A2461" s="12">
        <v>46265.0</v>
      </c>
      <c r="B2461" s="9">
        <v>124835.0</v>
      </c>
      <c r="C2461" s="9" t="s">
        <v>17</v>
      </c>
      <c r="D2461" s="9">
        <v>14.0</v>
      </c>
      <c r="E2461" s="11"/>
    </row>
    <row r="2462" ht="15.75" customHeight="1">
      <c r="A2462" s="12">
        <v>46265.0</v>
      </c>
      <c r="B2462" s="9">
        <v>237667.0</v>
      </c>
      <c r="C2462" s="9" t="s">
        <v>17</v>
      </c>
      <c r="D2462" s="9">
        <v>14.0</v>
      </c>
      <c r="E2462" s="11"/>
    </row>
    <row r="2463" ht="15.75" customHeight="1">
      <c r="A2463" s="12">
        <v>46265.0</v>
      </c>
      <c r="B2463" s="9">
        <v>83246.0</v>
      </c>
      <c r="C2463" s="9" t="s">
        <v>17</v>
      </c>
      <c r="D2463" s="9">
        <v>15.0</v>
      </c>
      <c r="E2463" s="11"/>
    </row>
    <row r="2464" ht="15.75" customHeight="1">
      <c r="A2464" s="12">
        <v>46265.0</v>
      </c>
      <c r="B2464" s="9">
        <v>306891.0</v>
      </c>
      <c r="C2464" s="9" t="s">
        <v>17</v>
      </c>
      <c r="D2464" s="9">
        <v>15.0</v>
      </c>
      <c r="E2464" s="11"/>
    </row>
    <row r="2465" ht="15.75" customHeight="1">
      <c r="A2465" s="12">
        <v>46265.0</v>
      </c>
      <c r="B2465" s="9">
        <v>127253.0</v>
      </c>
      <c r="C2465" s="9" t="s">
        <v>17</v>
      </c>
      <c r="D2465" s="9">
        <v>15.0</v>
      </c>
      <c r="E2465" s="11"/>
    </row>
    <row r="2466" ht="15.75" customHeight="1">
      <c r="A2466" s="12">
        <v>46265.0</v>
      </c>
      <c r="B2466" s="9">
        <v>453075.0</v>
      </c>
      <c r="C2466" s="9" t="s">
        <v>17</v>
      </c>
      <c r="D2466" s="9">
        <v>14.0</v>
      </c>
      <c r="E2466" s="11"/>
    </row>
    <row r="2467" ht="15.75" customHeight="1">
      <c r="A2467" s="12">
        <v>46265.0</v>
      </c>
      <c r="B2467" s="9">
        <v>353386.0</v>
      </c>
      <c r="C2467" s="9" t="s">
        <v>17</v>
      </c>
      <c r="D2467" s="9">
        <v>15.0</v>
      </c>
      <c r="E2467" s="11"/>
    </row>
    <row r="2468" ht="15.75" customHeight="1">
      <c r="A2468" s="12">
        <v>46264.0</v>
      </c>
      <c r="B2468" s="9">
        <v>91799.0</v>
      </c>
      <c r="C2468" s="9" t="s">
        <v>17</v>
      </c>
      <c r="D2468" s="9">
        <v>15.0</v>
      </c>
      <c r="E2468" s="11"/>
    </row>
    <row r="2469" ht="15.75" customHeight="1">
      <c r="A2469" s="12">
        <v>46264.0</v>
      </c>
      <c r="B2469" s="9">
        <v>44419.0</v>
      </c>
      <c r="C2469" s="9" t="s">
        <v>17</v>
      </c>
      <c r="D2469" s="9">
        <v>15.0</v>
      </c>
      <c r="E2469" s="11"/>
    </row>
    <row r="2470" ht="15.75" customHeight="1">
      <c r="A2470" s="12">
        <v>46264.0</v>
      </c>
      <c r="B2470" s="9">
        <v>121159.0</v>
      </c>
      <c r="C2470" s="9" t="s">
        <v>17</v>
      </c>
      <c r="D2470" s="9">
        <v>5.0</v>
      </c>
      <c r="E2470" s="11"/>
    </row>
    <row r="2471" ht="15.75" customHeight="1">
      <c r="A2471" s="12">
        <v>46264.0</v>
      </c>
      <c r="B2471" s="9">
        <v>363449.0</v>
      </c>
      <c r="C2471" s="9" t="s">
        <v>17</v>
      </c>
      <c r="D2471" s="9">
        <v>11.0</v>
      </c>
      <c r="E2471" s="11"/>
    </row>
    <row r="2472" ht="15.75" customHeight="1">
      <c r="A2472" s="12">
        <v>46264.0</v>
      </c>
      <c r="B2472" s="9">
        <v>174725.0</v>
      </c>
      <c r="C2472" s="9" t="s">
        <v>17</v>
      </c>
      <c r="D2472" s="9">
        <v>15.0</v>
      </c>
      <c r="E2472" s="11"/>
    </row>
    <row r="2473" ht="15.75" customHeight="1">
      <c r="A2473" s="12">
        <v>46264.0</v>
      </c>
      <c r="B2473" s="9">
        <v>196061.0</v>
      </c>
      <c r="C2473" s="9" t="s">
        <v>17</v>
      </c>
      <c r="D2473" s="9">
        <v>15.0</v>
      </c>
      <c r="E2473" s="11"/>
    </row>
    <row r="2474" ht="15.75" customHeight="1">
      <c r="A2474" s="12">
        <v>46264.0</v>
      </c>
      <c r="B2474" s="9">
        <v>118363.0</v>
      </c>
      <c r="C2474" s="9" t="s">
        <v>17</v>
      </c>
      <c r="D2474" s="9">
        <v>14.0</v>
      </c>
      <c r="E2474" s="11"/>
    </row>
    <row r="2475" ht="15.75" customHeight="1">
      <c r="A2475" s="12">
        <v>46264.0</v>
      </c>
      <c r="B2475" s="9">
        <v>215097.0</v>
      </c>
      <c r="C2475" s="9" t="s">
        <v>17</v>
      </c>
      <c r="D2475" s="9">
        <v>10.0</v>
      </c>
      <c r="E2475" s="11"/>
    </row>
    <row r="2476" ht="15.75" customHeight="1">
      <c r="A2476" s="12">
        <v>46264.0</v>
      </c>
      <c r="B2476" s="9">
        <v>34302.0</v>
      </c>
      <c r="C2476" s="9" t="s">
        <v>17</v>
      </c>
      <c r="D2476" s="9">
        <v>10.0</v>
      </c>
      <c r="E2476" s="11"/>
    </row>
    <row r="2477" ht="15.75" customHeight="1">
      <c r="A2477" s="12">
        <v>46264.0</v>
      </c>
      <c r="B2477" s="9">
        <v>209694.0</v>
      </c>
      <c r="C2477" s="9" t="s">
        <v>17</v>
      </c>
      <c r="D2477" s="9">
        <v>14.0</v>
      </c>
      <c r="E2477" s="11"/>
    </row>
    <row r="2478" ht="15.75" customHeight="1">
      <c r="A2478" s="12">
        <v>46264.0</v>
      </c>
      <c r="B2478" s="9">
        <v>440103.0</v>
      </c>
      <c r="C2478" s="9" t="s">
        <v>17</v>
      </c>
      <c r="D2478" s="9">
        <v>10.0</v>
      </c>
      <c r="E2478" s="11"/>
    </row>
    <row r="2479" ht="15.75" customHeight="1">
      <c r="A2479" s="12">
        <v>46264.0</v>
      </c>
      <c r="B2479" s="9">
        <v>321629.0</v>
      </c>
      <c r="C2479" s="9" t="s">
        <v>17</v>
      </c>
      <c r="D2479" s="9">
        <v>14.0</v>
      </c>
      <c r="E2479" s="11"/>
    </row>
    <row r="2480" ht="15.75" customHeight="1">
      <c r="A2480" s="12">
        <v>46264.0</v>
      </c>
      <c r="B2480" s="9">
        <v>118992.0</v>
      </c>
      <c r="C2480" s="9" t="s">
        <v>17</v>
      </c>
      <c r="D2480" s="9">
        <v>7.0</v>
      </c>
      <c r="E2480" s="11"/>
    </row>
    <row r="2481" ht="15.75" customHeight="1">
      <c r="A2481" s="12">
        <v>46264.0</v>
      </c>
      <c r="B2481" s="9">
        <v>121658.0</v>
      </c>
      <c r="C2481" s="9" t="s">
        <v>17</v>
      </c>
      <c r="D2481" s="9">
        <v>14.0</v>
      </c>
      <c r="E2481" s="11"/>
    </row>
    <row r="2482" ht="15.75" customHeight="1">
      <c r="A2482" s="12">
        <v>46264.0</v>
      </c>
      <c r="B2482" s="9">
        <v>173853.0</v>
      </c>
      <c r="C2482" s="9" t="s">
        <v>17</v>
      </c>
      <c r="D2482" s="9">
        <v>13.0</v>
      </c>
      <c r="E2482" s="11"/>
    </row>
    <row r="2483" ht="15.75" customHeight="1">
      <c r="A2483" s="12">
        <v>46264.0</v>
      </c>
      <c r="B2483" s="9">
        <v>323048.0</v>
      </c>
      <c r="C2483" s="9" t="s">
        <v>17</v>
      </c>
      <c r="D2483" s="9">
        <v>14.0</v>
      </c>
      <c r="E2483" s="11"/>
    </row>
    <row r="2484" ht="15.75" customHeight="1">
      <c r="A2484" s="12">
        <v>46264.0</v>
      </c>
      <c r="B2484" s="9">
        <v>381532.0</v>
      </c>
      <c r="C2484" s="9" t="s">
        <v>17</v>
      </c>
      <c r="D2484" s="9">
        <v>8.0</v>
      </c>
      <c r="E2484" s="11"/>
    </row>
    <row r="2485" ht="15.75" customHeight="1">
      <c r="A2485" s="12">
        <v>46264.0</v>
      </c>
      <c r="B2485" s="9">
        <v>91001.0</v>
      </c>
      <c r="C2485" s="9" t="s">
        <v>17</v>
      </c>
      <c r="D2485" s="9">
        <v>13.0</v>
      </c>
      <c r="E2485" s="11"/>
    </row>
    <row r="2486" ht="15.75" customHeight="1">
      <c r="A2486" s="12">
        <v>46263.0</v>
      </c>
      <c r="B2486" s="9">
        <v>239964.0</v>
      </c>
      <c r="C2486" s="9" t="s">
        <v>17</v>
      </c>
      <c r="D2486" s="9">
        <v>15.0</v>
      </c>
      <c r="E2486" s="11"/>
    </row>
    <row r="2487" ht="15.75" customHeight="1">
      <c r="A2487" s="12">
        <v>46263.0</v>
      </c>
      <c r="B2487" s="9">
        <v>14455.0</v>
      </c>
      <c r="C2487" s="9" t="s">
        <v>17</v>
      </c>
      <c r="D2487" s="9">
        <v>13.0</v>
      </c>
      <c r="E2487" s="11"/>
    </row>
    <row r="2488" ht="15.75" customHeight="1">
      <c r="A2488" s="12">
        <v>46263.0</v>
      </c>
      <c r="B2488" s="9">
        <v>274731.0</v>
      </c>
      <c r="C2488" s="9" t="s">
        <v>17</v>
      </c>
      <c r="D2488" s="9">
        <v>14.0</v>
      </c>
      <c r="E2488" s="11"/>
    </row>
    <row r="2489" ht="15.75" customHeight="1">
      <c r="A2489" s="12">
        <v>46263.0</v>
      </c>
      <c r="B2489" s="9">
        <v>60704.0</v>
      </c>
      <c r="C2489" s="9" t="s">
        <v>17</v>
      </c>
      <c r="D2489" s="9">
        <v>15.0</v>
      </c>
      <c r="E2489" s="11"/>
    </row>
    <row r="2490" ht="15.75" customHeight="1">
      <c r="A2490" s="12">
        <v>46263.0</v>
      </c>
      <c r="B2490" s="9">
        <v>37173.0</v>
      </c>
      <c r="C2490" s="9" t="s">
        <v>17</v>
      </c>
      <c r="D2490" s="9">
        <v>14.0</v>
      </c>
      <c r="E2490" s="11"/>
    </row>
    <row r="2491" ht="15.75" customHeight="1">
      <c r="A2491" s="12">
        <v>46263.0</v>
      </c>
      <c r="B2491" s="9">
        <v>255635.0</v>
      </c>
      <c r="C2491" s="9" t="s">
        <v>17</v>
      </c>
      <c r="D2491" s="9">
        <v>14.0</v>
      </c>
      <c r="E2491" s="11"/>
    </row>
    <row r="2492" ht="15.75" customHeight="1">
      <c r="A2492" s="12">
        <v>46263.0</v>
      </c>
      <c r="B2492" s="9">
        <v>85403.0</v>
      </c>
      <c r="C2492" s="9" t="s">
        <v>17</v>
      </c>
      <c r="D2492" s="9">
        <v>9.0</v>
      </c>
      <c r="E2492" s="11"/>
    </row>
    <row r="2493" ht="15.75" customHeight="1">
      <c r="A2493" s="12">
        <v>46263.0</v>
      </c>
      <c r="B2493" s="9">
        <v>310723.0</v>
      </c>
      <c r="C2493" s="9" t="s">
        <v>17</v>
      </c>
      <c r="D2493" s="9">
        <v>13.0</v>
      </c>
      <c r="E2493" s="11"/>
    </row>
    <row r="2494" ht="15.75" customHeight="1">
      <c r="A2494" s="12">
        <v>46263.0</v>
      </c>
      <c r="B2494" s="9">
        <v>165769.0</v>
      </c>
      <c r="C2494" s="9" t="s">
        <v>17</v>
      </c>
      <c r="D2494" s="9">
        <v>15.0</v>
      </c>
      <c r="E2494" s="11"/>
    </row>
    <row r="2495" ht="15.75" customHeight="1">
      <c r="A2495" s="12">
        <v>46263.0</v>
      </c>
      <c r="B2495" s="9">
        <v>467381.0</v>
      </c>
      <c r="C2495" s="9" t="s">
        <v>17</v>
      </c>
      <c r="D2495" s="9">
        <v>15.0</v>
      </c>
      <c r="E2495" s="11"/>
    </row>
    <row r="2496" ht="15.75" customHeight="1">
      <c r="A2496" s="12">
        <v>46263.0</v>
      </c>
      <c r="B2496" s="9">
        <v>333157.0</v>
      </c>
      <c r="C2496" s="9" t="s">
        <v>17</v>
      </c>
      <c r="D2496" s="9">
        <v>6.0</v>
      </c>
      <c r="E2496" s="11"/>
    </row>
    <row r="2497" ht="15.75" customHeight="1">
      <c r="A2497" s="12">
        <v>46263.0</v>
      </c>
      <c r="B2497" s="9">
        <v>165153.0</v>
      </c>
      <c r="C2497" s="9" t="s">
        <v>17</v>
      </c>
      <c r="D2497" s="9">
        <v>12.0</v>
      </c>
      <c r="E2497" s="11"/>
    </row>
    <row r="2498" ht="15.75" customHeight="1">
      <c r="A2498" s="12">
        <v>46263.0</v>
      </c>
      <c r="B2498" s="9">
        <v>107736.0</v>
      </c>
      <c r="C2498" s="9" t="s">
        <v>17</v>
      </c>
      <c r="D2498" s="9">
        <v>15.0</v>
      </c>
      <c r="E2498" s="11"/>
    </row>
    <row r="2499" ht="15.75" customHeight="1">
      <c r="A2499" s="12">
        <v>46263.0</v>
      </c>
      <c r="B2499" s="9">
        <v>100587.0</v>
      </c>
      <c r="C2499" s="9" t="s">
        <v>17</v>
      </c>
      <c r="D2499" s="9">
        <v>9.0</v>
      </c>
      <c r="E2499" s="11"/>
    </row>
    <row r="2500" ht="15.75" customHeight="1">
      <c r="A2500" s="12">
        <v>46263.0</v>
      </c>
      <c r="B2500" s="9">
        <v>176026.0</v>
      </c>
      <c r="C2500" s="9" t="s">
        <v>17</v>
      </c>
      <c r="D2500" s="9">
        <v>12.0</v>
      </c>
      <c r="E2500" s="11"/>
    </row>
    <row r="2501" ht="15.75" customHeight="1">
      <c r="A2501" s="12">
        <v>46263.0</v>
      </c>
      <c r="B2501" s="9">
        <v>331474.0</v>
      </c>
      <c r="C2501" s="9" t="s">
        <v>17</v>
      </c>
      <c r="D2501" s="9">
        <v>15.0</v>
      </c>
      <c r="E2501" s="11"/>
    </row>
    <row r="2502" ht="15.75" customHeight="1">
      <c r="A2502" s="12">
        <v>46263.0</v>
      </c>
      <c r="B2502" s="9">
        <v>319830.0</v>
      </c>
      <c r="C2502" s="9" t="s">
        <v>17</v>
      </c>
      <c r="D2502" s="9">
        <v>15.0</v>
      </c>
      <c r="E2502" s="11"/>
    </row>
    <row r="2503" ht="15.75" customHeight="1">
      <c r="A2503" s="12">
        <v>46263.0</v>
      </c>
      <c r="B2503" s="9">
        <v>87423.0</v>
      </c>
      <c r="C2503" s="9" t="s">
        <v>17</v>
      </c>
      <c r="D2503" s="9">
        <v>15.0</v>
      </c>
      <c r="E2503" s="11"/>
    </row>
    <row r="2504" ht="15.75" customHeight="1">
      <c r="A2504" s="12">
        <v>46263.0</v>
      </c>
      <c r="B2504" s="9">
        <v>485469.0</v>
      </c>
      <c r="C2504" s="9" t="s">
        <v>17</v>
      </c>
      <c r="D2504" s="9">
        <v>12.0</v>
      </c>
      <c r="E2504" s="11"/>
    </row>
    <row r="2505" ht="15.75" customHeight="1">
      <c r="A2505" s="12">
        <v>46263.0</v>
      </c>
      <c r="B2505" s="9">
        <v>163236.0</v>
      </c>
      <c r="C2505" s="9" t="s">
        <v>17</v>
      </c>
      <c r="D2505" s="9">
        <v>15.0</v>
      </c>
      <c r="E2505" s="11"/>
    </row>
    <row r="2506" ht="15.75" customHeight="1">
      <c r="A2506" s="12">
        <v>46263.0</v>
      </c>
      <c r="B2506" s="9">
        <v>322516.0</v>
      </c>
      <c r="C2506" s="9" t="s">
        <v>17</v>
      </c>
      <c r="D2506" s="9">
        <v>15.0</v>
      </c>
      <c r="E2506" s="11"/>
    </row>
    <row r="2507" ht="15.75" customHeight="1">
      <c r="A2507" s="12">
        <v>46263.0</v>
      </c>
      <c r="B2507" s="9">
        <v>69993.0</v>
      </c>
      <c r="C2507" s="9" t="s">
        <v>17</v>
      </c>
      <c r="D2507" s="9">
        <v>15.0</v>
      </c>
      <c r="E2507" s="11"/>
    </row>
    <row r="2508" ht="15.75" customHeight="1">
      <c r="A2508" s="12">
        <v>46263.0</v>
      </c>
      <c r="B2508" s="9">
        <v>429135.0</v>
      </c>
      <c r="C2508" s="9" t="s">
        <v>17</v>
      </c>
      <c r="D2508" s="9">
        <v>14.0</v>
      </c>
      <c r="E2508" s="11"/>
    </row>
    <row r="2509" ht="15.75" customHeight="1">
      <c r="A2509" s="12">
        <v>46263.0</v>
      </c>
      <c r="B2509" s="9">
        <v>408867.0</v>
      </c>
      <c r="C2509" s="9" t="s">
        <v>17</v>
      </c>
      <c r="D2509" s="9">
        <v>14.0</v>
      </c>
      <c r="E2509" s="11"/>
    </row>
    <row r="2510" ht="15.75" customHeight="1">
      <c r="A2510" s="12">
        <v>46262.0</v>
      </c>
      <c r="B2510" s="9">
        <v>74963.0</v>
      </c>
      <c r="C2510" s="9" t="s">
        <v>17</v>
      </c>
      <c r="D2510" s="9">
        <v>10.0</v>
      </c>
      <c r="E2510" s="11"/>
    </row>
    <row r="2511" ht="15.75" customHeight="1">
      <c r="A2511" s="12">
        <v>46262.0</v>
      </c>
      <c r="B2511" s="9">
        <v>110835.0</v>
      </c>
      <c r="C2511" s="9" t="s">
        <v>17</v>
      </c>
      <c r="D2511" s="9">
        <v>14.0</v>
      </c>
      <c r="E2511" s="11"/>
    </row>
    <row r="2512" ht="15.75" customHeight="1">
      <c r="A2512" s="12">
        <v>46262.0</v>
      </c>
      <c r="B2512" s="9">
        <v>260972.0</v>
      </c>
      <c r="C2512" s="9" t="s">
        <v>17</v>
      </c>
      <c r="D2512" s="9">
        <v>15.0</v>
      </c>
      <c r="E2512" s="11"/>
    </row>
    <row r="2513" ht="15.75" customHeight="1">
      <c r="A2513" s="12">
        <v>46262.0</v>
      </c>
      <c r="B2513" s="9">
        <v>258302.0</v>
      </c>
      <c r="C2513" s="9" t="s">
        <v>17</v>
      </c>
      <c r="D2513" s="9">
        <v>15.0</v>
      </c>
      <c r="E2513" s="11"/>
    </row>
    <row r="2514" ht="15.75" customHeight="1">
      <c r="A2514" s="12">
        <v>46262.0</v>
      </c>
      <c r="B2514" s="9">
        <v>453897.0</v>
      </c>
      <c r="C2514" s="9" t="s">
        <v>17</v>
      </c>
      <c r="D2514" s="9">
        <v>14.0</v>
      </c>
      <c r="E2514" s="11"/>
    </row>
    <row r="2515" ht="15.75" customHeight="1">
      <c r="A2515" s="12">
        <v>46262.0</v>
      </c>
      <c r="B2515" s="9">
        <v>461314.0</v>
      </c>
      <c r="C2515" s="9" t="s">
        <v>17</v>
      </c>
      <c r="D2515" s="9">
        <v>14.0</v>
      </c>
      <c r="E2515" s="11"/>
    </row>
    <row r="2516" ht="15.75" customHeight="1">
      <c r="A2516" s="12">
        <v>46262.0</v>
      </c>
      <c r="B2516" s="9">
        <v>344761.0</v>
      </c>
      <c r="C2516" s="9" t="s">
        <v>17</v>
      </c>
      <c r="D2516" s="9">
        <v>14.0</v>
      </c>
      <c r="E2516" s="11"/>
    </row>
    <row r="2517" ht="15.75" customHeight="1">
      <c r="A2517" s="12">
        <v>46262.0</v>
      </c>
      <c r="B2517" s="9">
        <v>476052.0</v>
      </c>
      <c r="C2517" s="9" t="s">
        <v>17</v>
      </c>
      <c r="D2517" s="9">
        <v>14.0</v>
      </c>
      <c r="E2517" s="11"/>
    </row>
    <row r="2518" ht="15.75" customHeight="1">
      <c r="A2518" s="12">
        <v>46262.0</v>
      </c>
      <c r="B2518" s="9">
        <v>181976.0</v>
      </c>
      <c r="C2518" s="9" t="s">
        <v>17</v>
      </c>
      <c r="D2518" s="9">
        <v>9.0</v>
      </c>
      <c r="E2518" s="11"/>
    </row>
    <row r="2519" ht="15.75" customHeight="1">
      <c r="A2519" s="12">
        <v>46262.0</v>
      </c>
      <c r="B2519" s="9">
        <v>268499.0</v>
      </c>
      <c r="C2519" s="9" t="s">
        <v>17</v>
      </c>
      <c r="D2519" s="9">
        <v>15.0</v>
      </c>
      <c r="E2519" s="11"/>
    </row>
    <row r="2520" ht="15.75" customHeight="1">
      <c r="A2520" s="12">
        <v>46262.0</v>
      </c>
      <c r="B2520" s="9">
        <v>38946.0</v>
      </c>
      <c r="C2520" s="9" t="s">
        <v>17</v>
      </c>
      <c r="D2520" s="9">
        <v>15.0</v>
      </c>
      <c r="E2520" s="11"/>
    </row>
    <row r="2521" ht="15.75" customHeight="1">
      <c r="A2521" s="12">
        <v>46262.0</v>
      </c>
      <c r="B2521" s="9">
        <v>484003.0</v>
      </c>
      <c r="C2521" s="9" t="s">
        <v>17</v>
      </c>
      <c r="D2521" s="9">
        <v>13.0</v>
      </c>
      <c r="E2521" s="11"/>
    </row>
    <row r="2522" ht="15.75" customHeight="1">
      <c r="A2522" s="12">
        <v>46262.0</v>
      </c>
      <c r="B2522" s="9">
        <v>99625.0</v>
      </c>
      <c r="C2522" s="9" t="s">
        <v>17</v>
      </c>
      <c r="D2522" s="9">
        <v>14.0</v>
      </c>
      <c r="E2522" s="11"/>
    </row>
    <row r="2523" ht="15.75" customHeight="1">
      <c r="A2523" s="12">
        <v>46262.0</v>
      </c>
      <c r="B2523" s="9">
        <v>358508.0</v>
      </c>
      <c r="C2523" s="9" t="s">
        <v>17</v>
      </c>
      <c r="D2523" s="9">
        <v>14.0</v>
      </c>
      <c r="E2523" s="11"/>
    </row>
    <row r="2524" ht="15.75" customHeight="1">
      <c r="A2524" s="12">
        <v>46262.0</v>
      </c>
      <c r="B2524" s="9">
        <v>457775.0</v>
      </c>
      <c r="C2524" s="9" t="s">
        <v>17</v>
      </c>
      <c r="D2524" s="9">
        <v>15.0</v>
      </c>
      <c r="E2524" s="11"/>
    </row>
    <row r="2525" ht="15.75" customHeight="1">
      <c r="A2525" s="12">
        <v>46262.0</v>
      </c>
      <c r="B2525" s="9">
        <v>19781.0</v>
      </c>
      <c r="C2525" s="9" t="s">
        <v>17</v>
      </c>
      <c r="D2525" s="9">
        <v>15.0</v>
      </c>
      <c r="E2525" s="11"/>
    </row>
    <row r="2526" ht="15.75" customHeight="1">
      <c r="A2526" s="12">
        <v>46262.0</v>
      </c>
      <c r="B2526" s="9">
        <v>282718.0</v>
      </c>
      <c r="C2526" s="9" t="s">
        <v>17</v>
      </c>
      <c r="D2526" s="9">
        <v>15.0</v>
      </c>
      <c r="E2526" s="11"/>
    </row>
    <row r="2527" ht="15.75" customHeight="1">
      <c r="A2527" s="12">
        <v>46262.0</v>
      </c>
      <c r="B2527" s="9">
        <v>274416.0</v>
      </c>
      <c r="C2527" s="9" t="s">
        <v>17</v>
      </c>
      <c r="D2527" s="9">
        <v>14.0</v>
      </c>
      <c r="E2527" s="11"/>
    </row>
  </sheetData>
  <autoFilter ref="$A$1:$Z$2527">
    <filterColumn colId="2">
      <filters>
        <filter val="Y"/>
      </filters>
    </filterColumn>
  </autoFil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2.13"/>
    <col customWidth="1" min="3" max="3" width="18.13"/>
    <col customWidth="1" min="4" max="4" width="10.25"/>
    <col customWidth="1" min="5" max="5" width="5.38"/>
    <col customWidth="1" min="6" max="6" width="14.38"/>
  </cols>
  <sheetData>
    <row r="1" ht="15.75" customHeight="1">
      <c r="A1" s="9" t="s">
        <v>13</v>
      </c>
      <c r="B1" s="9" t="s">
        <v>14</v>
      </c>
      <c r="C1" s="9" t="s">
        <v>15</v>
      </c>
      <c r="D1" s="9" t="s">
        <v>16</v>
      </c>
    </row>
    <row r="2" ht="15.75" customHeight="1">
      <c r="A2" s="13">
        <v>46262.5</v>
      </c>
      <c r="B2" s="9">
        <v>14576.0</v>
      </c>
      <c r="C2" s="9" t="s">
        <v>17</v>
      </c>
      <c r="D2" s="9">
        <v>15.0</v>
      </c>
    </row>
    <row r="3" ht="15.75" customHeight="1">
      <c r="A3" s="13">
        <v>46262.5</v>
      </c>
      <c r="B3" s="9">
        <v>13990.0</v>
      </c>
      <c r="C3" s="9" t="s">
        <v>17</v>
      </c>
      <c r="D3" s="9">
        <v>14.0</v>
      </c>
    </row>
    <row r="4" ht="15.75" customHeight="1">
      <c r="A4" s="13">
        <v>46262.5</v>
      </c>
      <c r="B4" s="9">
        <v>14835.0</v>
      </c>
      <c r="C4" s="9" t="s">
        <v>17</v>
      </c>
      <c r="D4" s="9">
        <v>15.0</v>
      </c>
    </row>
    <row r="5" ht="15.75" customHeight="1">
      <c r="A5" s="13">
        <v>46262.5</v>
      </c>
      <c r="B5" s="9">
        <v>14495.0</v>
      </c>
      <c r="C5" s="9" t="s">
        <v>17</v>
      </c>
      <c r="D5" s="9">
        <v>14.0</v>
      </c>
    </row>
    <row r="6" ht="15.75" customHeight="1">
      <c r="A6" s="13">
        <v>46262.5</v>
      </c>
      <c r="B6" s="9">
        <v>14169.0</v>
      </c>
      <c r="C6" s="9" t="s">
        <v>17</v>
      </c>
      <c r="D6" s="9">
        <v>14.0</v>
      </c>
    </row>
    <row r="7" ht="15.75" customHeight="1">
      <c r="A7" s="13">
        <v>46262.5</v>
      </c>
      <c r="B7" s="9">
        <v>12761.0</v>
      </c>
      <c r="C7" s="9" t="s">
        <v>17</v>
      </c>
      <c r="D7" s="9">
        <v>14.0</v>
      </c>
    </row>
    <row r="8" ht="15.75" customHeight="1">
      <c r="A8" s="13">
        <v>46262.5</v>
      </c>
      <c r="B8" s="9">
        <v>10003.0</v>
      </c>
      <c r="C8" s="9" t="s">
        <v>17</v>
      </c>
      <c r="D8" s="9">
        <v>15.0</v>
      </c>
    </row>
    <row r="9" ht="15.75" customHeight="1">
      <c r="A9" s="13">
        <v>46263.5</v>
      </c>
      <c r="B9" s="9">
        <v>14849.0</v>
      </c>
      <c r="C9" s="9" t="s">
        <v>17</v>
      </c>
      <c r="D9" s="9">
        <v>15.0</v>
      </c>
    </row>
    <row r="10" ht="15.75" customHeight="1">
      <c r="A10" s="13">
        <v>46263.5</v>
      </c>
      <c r="B10" s="9">
        <v>14898.0</v>
      </c>
      <c r="C10" s="9" t="s">
        <v>17</v>
      </c>
      <c r="D10" s="9">
        <v>15.0</v>
      </c>
    </row>
    <row r="11" ht="15.75" customHeight="1">
      <c r="A11" s="13">
        <v>46263.5</v>
      </c>
      <c r="B11" s="9">
        <v>10125.0</v>
      </c>
      <c r="C11" s="9" t="s">
        <v>17</v>
      </c>
      <c r="D11" s="9">
        <v>15.0</v>
      </c>
    </row>
    <row r="12" ht="15.75" customHeight="1">
      <c r="A12" s="13">
        <v>46263.5</v>
      </c>
      <c r="B12" s="9">
        <v>10150.0</v>
      </c>
      <c r="C12" s="9" t="s">
        <v>17</v>
      </c>
      <c r="D12" s="9">
        <v>15.0</v>
      </c>
    </row>
    <row r="13" ht="15.75" customHeight="1">
      <c r="A13" s="13">
        <v>46263.5</v>
      </c>
      <c r="B13" s="9">
        <v>14880.0</v>
      </c>
      <c r="C13" s="9" t="s">
        <v>17</v>
      </c>
      <c r="D13" s="9">
        <v>9.0</v>
      </c>
    </row>
    <row r="14" ht="15.75" customHeight="1">
      <c r="A14" s="13">
        <v>46263.5</v>
      </c>
      <c r="B14" s="9">
        <v>13306.0</v>
      </c>
      <c r="C14" s="9" t="s">
        <v>17</v>
      </c>
      <c r="D14" s="9">
        <v>12.0</v>
      </c>
    </row>
    <row r="15" ht="15.75" customHeight="1">
      <c r="A15" s="13">
        <v>46263.5</v>
      </c>
      <c r="B15" s="9">
        <v>13323.0</v>
      </c>
      <c r="C15" s="9" t="s">
        <v>17</v>
      </c>
      <c r="D15" s="9">
        <v>14.0</v>
      </c>
    </row>
    <row r="16" ht="15.75" customHeight="1">
      <c r="A16" s="13">
        <v>46263.5</v>
      </c>
      <c r="B16" s="9">
        <v>11551.0</v>
      </c>
      <c r="C16" s="9" t="s">
        <v>17</v>
      </c>
      <c r="D16" s="9">
        <v>13.0</v>
      </c>
    </row>
    <row r="17" ht="15.75" customHeight="1">
      <c r="A17" s="13">
        <v>46263.5</v>
      </c>
      <c r="B17" s="9">
        <v>13701.0</v>
      </c>
      <c r="C17" s="9" t="s">
        <v>17</v>
      </c>
      <c r="D17" s="9">
        <v>15.0</v>
      </c>
    </row>
    <row r="18" ht="15.75" customHeight="1">
      <c r="A18" s="13">
        <v>46263.5</v>
      </c>
      <c r="B18" s="9">
        <v>13347.0</v>
      </c>
      <c r="C18" s="9" t="s">
        <v>17</v>
      </c>
      <c r="D18" s="9">
        <v>15.0</v>
      </c>
    </row>
    <row r="19" ht="15.75" customHeight="1">
      <c r="A19" s="13">
        <v>46263.5</v>
      </c>
      <c r="B19" s="9">
        <v>14180.0</v>
      </c>
      <c r="C19" s="9" t="s">
        <v>17</v>
      </c>
      <c r="D19" s="9">
        <v>14.0</v>
      </c>
    </row>
    <row r="20" ht="15.75" customHeight="1">
      <c r="A20" s="13">
        <v>46263.5</v>
      </c>
      <c r="B20" s="9">
        <v>11335.0</v>
      </c>
      <c r="C20" s="9" t="s">
        <v>17</v>
      </c>
      <c r="D20" s="9">
        <v>15.0</v>
      </c>
    </row>
    <row r="21" ht="15.75" customHeight="1">
      <c r="A21" s="13">
        <v>46263.5</v>
      </c>
      <c r="B21" s="9">
        <v>11594.0</v>
      </c>
      <c r="C21" s="9" t="s">
        <v>17</v>
      </c>
      <c r="D21" s="9">
        <v>15.0</v>
      </c>
    </row>
    <row r="22" ht="15.75" customHeight="1">
      <c r="A22" s="13">
        <v>46263.5</v>
      </c>
      <c r="B22" s="9">
        <v>10091.0</v>
      </c>
      <c r="C22" s="9" t="s">
        <v>17</v>
      </c>
      <c r="D22" s="9">
        <v>12.0</v>
      </c>
    </row>
    <row r="23" ht="15.75" customHeight="1">
      <c r="A23" s="13">
        <v>46263.5</v>
      </c>
      <c r="B23" s="9">
        <v>10404.0</v>
      </c>
      <c r="C23" s="9" t="s">
        <v>17</v>
      </c>
      <c r="D23" s="9">
        <v>6.0</v>
      </c>
    </row>
    <row r="24" ht="15.75" customHeight="1">
      <c r="A24" s="13">
        <v>46264.5</v>
      </c>
      <c r="B24" s="9">
        <v>14082.0</v>
      </c>
      <c r="C24" s="9" t="s">
        <v>17</v>
      </c>
      <c r="D24" s="9">
        <v>14.0</v>
      </c>
    </row>
    <row r="25" ht="15.75" customHeight="1">
      <c r="A25" s="13">
        <v>46264.5</v>
      </c>
      <c r="B25" s="9">
        <v>14953.0</v>
      </c>
      <c r="C25" s="9" t="s">
        <v>17</v>
      </c>
      <c r="D25" s="9">
        <v>10.0</v>
      </c>
    </row>
    <row r="26" ht="15.75" customHeight="1">
      <c r="A26" s="13">
        <v>46264.5</v>
      </c>
      <c r="B26" s="9">
        <v>10725.0</v>
      </c>
      <c r="C26" s="9" t="s">
        <v>17</v>
      </c>
      <c r="D26" s="9">
        <v>8.0</v>
      </c>
    </row>
    <row r="27" ht="15.75" customHeight="1">
      <c r="A27" s="13">
        <v>46264.5</v>
      </c>
      <c r="B27" s="9">
        <v>14113.0</v>
      </c>
      <c r="C27" s="9" t="s">
        <v>17</v>
      </c>
      <c r="D27" s="9">
        <v>15.0</v>
      </c>
    </row>
    <row r="28" ht="15.75" customHeight="1">
      <c r="A28" s="13">
        <v>46264.5</v>
      </c>
      <c r="B28" s="9">
        <v>13202.0</v>
      </c>
      <c r="C28" s="9" t="s">
        <v>17</v>
      </c>
      <c r="D28" s="9">
        <v>14.0</v>
      </c>
    </row>
    <row r="29" ht="15.75" customHeight="1">
      <c r="A29" s="13">
        <v>46264.5</v>
      </c>
      <c r="B29" s="9">
        <v>14386.0</v>
      </c>
      <c r="C29" s="9" t="s">
        <v>17</v>
      </c>
      <c r="D29" s="9">
        <v>14.0</v>
      </c>
    </row>
    <row r="30" ht="15.75" customHeight="1">
      <c r="A30" s="13">
        <v>46264.5</v>
      </c>
      <c r="B30" s="9">
        <v>10669.0</v>
      </c>
      <c r="C30" s="9" t="s">
        <v>17</v>
      </c>
      <c r="D30" s="9">
        <v>13.0</v>
      </c>
    </row>
    <row r="31" ht="15.75" customHeight="1">
      <c r="A31" s="13">
        <v>46264.5</v>
      </c>
      <c r="B31" s="9">
        <v>10034.0</v>
      </c>
      <c r="C31" s="9" t="s">
        <v>17</v>
      </c>
      <c r="D31" s="9">
        <v>14.0</v>
      </c>
    </row>
    <row r="32" ht="15.75" customHeight="1">
      <c r="A32" s="13">
        <v>46264.5</v>
      </c>
      <c r="B32" s="9">
        <v>13873.0</v>
      </c>
      <c r="C32" s="9" t="s">
        <v>17</v>
      </c>
      <c r="D32" s="9">
        <v>11.0</v>
      </c>
    </row>
    <row r="33" ht="15.75" customHeight="1">
      <c r="A33" s="13">
        <v>46264.5</v>
      </c>
      <c r="B33" s="9">
        <v>14876.0</v>
      </c>
      <c r="C33" s="9" t="s">
        <v>17</v>
      </c>
      <c r="D33" s="9">
        <v>15.0</v>
      </c>
    </row>
    <row r="34" ht="15.75" customHeight="1">
      <c r="A34" s="13">
        <v>46264.5</v>
      </c>
      <c r="B34" s="9">
        <v>10855.0</v>
      </c>
      <c r="C34" s="9" t="s">
        <v>17</v>
      </c>
      <c r="D34" s="9">
        <v>14.0</v>
      </c>
    </row>
    <row r="35" ht="15.75" customHeight="1">
      <c r="A35" s="13">
        <v>46264.5</v>
      </c>
      <c r="B35" s="9">
        <v>12417.0</v>
      </c>
      <c r="C35" s="9" t="s">
        <v>17</v>
      </c>
      <c r="D35" s="9">
        <v>5.0</v>
      </c>
    </row>
    <row r="36" ht="15.75" customHeight="1">
      <c r="A36" s="13">
        <v>46264.5</v>
      </c>
      <c r="B36" s="9">
        <v>10963.0</v>
      </c>
      <c r="C36" s="9" t="s">
        <v>17</v>
      </c>
      <c r="D36" s="9">
        <v>15.0</v>
      </c>
    </row>
    <row r="37" ht="15.75" customHeight="1">
      <c r="A37" s="13">
        <v>46265.5</v>
      </c>
      <c r="B37" s="9">
        <v>12082.0</v>
      </c>
      <c r="C37" s="9" t="s">
        <v>17</v>
      </c>
      <c r="D37" s="9">
        <v>15.0</v>
      </c>
    </row>
    <row r="38" ht="15.75" customHeight="1">
      <c r="A38" s="13">
        <v>46265.5</v>
      </c>
      <c r="B38" s="9">
        <v>10836.0</v>
      </c>
      <c r="C38" s="9" t="s">
        <v>17</v>
      </c>
      <c r="D38" s="9">
        <v>15.0</v>
      </c>
    </row>
    <row r="39" ht="15.75" customHeight="1">
      <c r="A39" s="13">
        <v>46265.5</v>
      </c>
      <c r="B39" s="9">
        <v>13674.0</v>
      </c>
      <c r="C39" s="9" t="s">
        <v>17</v>
      </c>
      <c r="D39" s="9">
        <v>14.0</v>
      </c>
    </row>
    <row r="40" ht="15.75" customHeight="1">
      <c r="A40" s="13">
        <v>46265.5</v>
      </c>
      <c r="B40" s="9">
        <v>12070.0</v>
      </c>
      <c r="C40" s="9" t="s">
        <v>17</v>
      </c>
      <c r="D40" s="9">
        <v>14.0</v>
      </c>
    </row>
    <row r="41" ht="15.75" customHeight="1">
      <c r="A41" s="13">
        <v>46265.5</v>
      </c>
      <c r="B41" s="9">
        <v>13203.0</v>
      </c>
      <c r="C41" s="9" t="s">
        <v>17</v>
      </c>
      <c r="D41" s="9">
        <v>15.0</v>
      </c>
    </row>
    <row r="42" ht="15.75" customHeight="1">
      <c r="A42" s="13">
        <v>46265.5</v>
      </c>
      <c r="B42" s="9">
        <v>10984.0</v>
      </c>
      <c r="C42" s="9" t="s">
        <v>17</v>
      </c>
      <c r="D42" s="9">
        <v>14.0</v>
      </c>
    </row>
    <row r="43" ht="15.75" customHeight="1">
      <c r="A43" s="13">
        <v>46265.5</v>
      </c>
      <c r="B43" s="9">
        <v>10898.0</v>
      </c>
      <c r="C43" s="9" t="s">
        <v>17</v>
      </c>
      <c r="D43" s="9">
        <v>15.0</v>
      </c>
    </row>
    <row r="44" ht="15.75" customHeight="1">
      <c r="A44" s="13">
        <v>46265.5</v>
      </c>
      <c r="B44" s="9">
        <v>12727.0</v>
      </c>
      <c r="C44" s="9" t="s">
        <v>17</v>
      </c>
      <c r="D44" s="9">
        <v>15.0</v>
      </c>
    </row>
    <row r="45" ht="15.75" customHeight="1">
      <c r="A45" s="13">
        <v>46265.5</v>
      </c>
      <c r="B45" s="9">
        <v>14974.0</v>
      </c>
      <c r="C45" s="9" t="s">
        <v>17</v>
      </c>
      <c r="D45" s="9">
        <v>15.0</v>
      </c>
    </row>
    <row r="46" ht="15.75" customHeight="1">
      <c r="A46" s="13">
        <v>46265.5</v>
      </c>
      <c r="B46" s="9">
        <v>11156.0</v>
      </c>
      <c r="C46" s="9" t="s">
        <v>17</v>
      </c>
      <c r="D46" s="9">
        <v>15.0</v>
      </c>
    </row>
    <row r="47" ht="15.75" customHeight="1">
      <c r="A47" s="13">
        <v>46265.5</v>
      </c>
      <c r="B47" s="9">
        <v>10840.0</v>
      </c>
      <c r="C47" s="9" t="s">
        <v>17</v>
      </c>
      <c r="D47" s="9">
        <v>14.0</v>
      </c>
    </row>
    <row r="48" ht="15.75" customHeight="1">
      <c r="A48" s="13">
        <v>46265.5</v>
      </c>
      <c r="B48" s="9">
        <v>11785.0</v>
      </c>
      <c r="C48" s="9" t="s">
        <v>17</v>
      </c>
      <c r="D48" s="9">
        <v>14.0</v>
      </c>
    </row>
    <row r="49" ht="15.75" customHeight="1">
      <c r="A49" s="13">
        <v>46266.5</v>
      </c>
      <c r="B49" s="9">
        <v>12940.0</v>
      </c>
      <c r="C49" s="9" t="s">
        <v>17</v>
      </c>
      <c r="D49" s="9">
        <v>14.0</v>
      </c>
    </row>
    <row r="50" ht="15.75" customHeight="1">
      <c r="A50" s="13">
        <v>46266.5</v>
      </c>
      <c r="B50" s="9">
        <v>12125.0</v>
      </c>
      <c r="C50" s="9" t="s">
        <v>17</v>
      </c>
      <c r="D50" s="9">
        <v>5.0</v>
      </c>
    </row>
    <row r="51" ht="15.75" customHeight="1">
      <c r="A51" s="13">
        <v>46266.5</v>
      </c>
      <c r="B51" s="9">
        <v>11467.0</v>
      </c>
      <c r="C51" s="9" t="s">
        <v>17</v>
      </c>
      <c r="D51" s="9">
        <v>13.0</v>
      </c>
    </row>
    <row r="52" ht="15.75" customHeight="1">
      <c r="A52" s="13">
        <v>46266.5</v>
      </c>
      <c r="B52" s="9">
        <v>11461.0</v>
      </c>
      <c r="C52" s="9" t="s">
        <v>17</v>
      </c>
      <c r="D52" s="9">
        <v>12.0</v>
      </c>
    </row>
    <row r="53" ht="15.75" customHeight="1">
      <c r="A53" s="13">
        <v>46266.5</v>
      </c>
      <c r="B53" s="9">
        <v>13937.0</v>
      </c>
      <c r="C53" s="9" t="s">
        <v>17</v>
      </c>
      <c r="D53" s="9">
        <v>15.0</v>
      </c>
    </row>
    <row r="54" ht="15.75" customHeight="1">
      <c r="A54" s="13">
        <v>46266.5</v>
      </c>
      <c r="B54" s="9">
        <v>11987.0</v>
      </c>
      <c r="C54" s="9" t="s">
        <v>17</v>
      </c>
      <c r="D54" s="9">
        <v>15.0</v>
      </c>
    </row>
    <row r="55" ht="15.75" customHeight="1">
      <c r="A55" s="13">
        <v>46266.5</v>
      </c>
      <c r="B55" s="9">
        <v>12995.0</v>
      </c>
      <c r="C55" s="9" t="s">
        <v>17</v>
      </c>
      <c r="D55" s="9">
        <v>14.0</v>
      </c>
    </row>
    <row r="56" ht="15.75" customHeight="1">
      <c r="A56" s="13">
        <v>46266.5</v>
      </c>
      <c r="B56" s="9">
        <v>12296.0</v>
      </c>
      <c r="C56" s="9" t="s">
        <v>17</v>
      </c>
      <c r="D56" s="9">
        <v>15.0</v>
      </c>
    </row>
    <row r="57" ht="15.75" customHeight="1">
      <c r="A57" s="13">
        <v>46266.5</v>
      </c>
      <c r="B57" s="9">
        <v>11847.0</v>
      </c>
      <c r="C57" s="9" t="s">
        <v>17</v>
      </c>
      <c r="D57" s="9">
        <v>13.0</v>
      </c>
    </row>
    <row r="58" ht="15.75" customHeight="1">
      <c r="A58" s="13">
        <v>46267.5</v>
      </c>
      <c r="B58" s="9">
        <v>11308.0</v>
      </c>
      <c r="C58" s="9" t="s">
        <v>17</v>
      </c>
      <c r="D58" s="9">
        <v>14.0</v>
      </c>
    </row>
    <row r="59" ht="15.75" customHeight="1">
      <c r="A59" s="13">
        <v>46267.5</v>
      </c>
      <c r="B59" s="9">
        <v>11040.0</v>
      </c>
      <c r="C59" s="9" t="s">
        <v>17</v>
      </c>
      <c r="D59" s="9">
        <v>15.0</v>
      </c>
    </row>
    <row r="60" ht="15.75" customHeight="1">
      <c r="A60" s="13">
        <v>46267.5</v>
      </c>
      <c r="B60" s="9">
        <v>10219.0</v>
      </c>
      <c r="C60" s="9" t="s">
        <v>17</v>
      </c>
      <c r="D60" s="9">
        <v>14.0</v>
      </c>
    </row>
    <row r="61" ht="15.75" customHeight="1">
      <c r="A61" s="13">
        <v>46267.5</v>
      </c>
      <c r="B61" s="9">
        <v>11357.0</v>
      </c>
      <c r="C61" s="9" t="s">
        <v>17</v>
      </c>
      <c r="D61" s="9">
        <v>14.0</v>
      </c>
    </row>
    <row r="62" ht="15.75" customHeight="1">
      <c r="A62" s="13">
        <v>46267.5</v>
      </c>
      <c r="B62" s="9">
        <v>12281.0</v>
      </c>
      <c r="C62" s="9" t="s">
        <v>17</v>
      </c>
      <c r="D62" s="9">
        <v>13.0</v>
      </c>
    </row>
    <row r="63" ht="15.75" customHeight="1">
      <c r="A63" s="13">
        <v>46267.5</v>
      </c>
      <c r="B63" s="9">
        <v>14313.0</v>
      </c>
      <c r="C63" s="9" t="s">
        <v>17</v>
      </c>
      <c r="D63" s="9">
        <v>15.0</v>
      </c>
    </row>
    <row r="64" ht="15.75" customHeight="1">
      <c r="A64" s="13">
        <v>46267.5</v>
      </c>
      <c r="B64" s="9">
        <v>13733.0</v>
      </c>
      <c r="C64" s="9" t="s">
        <v>17</v>
      </c>
      <c r="D64" s="9">
        <v>14.0</v>
      </c>
    </row>
    <row r="65" ht="15.75" customHeight="1">
      <c r="A65" s="13">
        <v>46267.5</v>
      </c>
      <c r="B65" s="9">
        <v>11620.0</v>
      </c>
      <c r="C65" s="9" t="s">
        <v>17</v>
      </c>
      <c r="D65" s="9">
        <v>15.0</v>
      </c>
    </row>
    <row r="66" ht="15.75" customHeight="1">
      <c r="A66" s="13">
        <v>46267.5</v>
      </c>
      <c r="B66" s="9">
        <v>10887.0</v>
      </c>
      <c r="C66" s="9" t="s">
        <v>17</v>
      </c>
      <c r="D66" s="9">
        <v>15.0</v>
      </c>
    </row>
    <row r="67" ht="15.75" customHeight="1">
      <c r="A67" s="13">
        <v>46267.5</v>
      </c>
      <c r="B67" s="9">
        <v>14271.0</v>
      </c>
      <c r="C67" s="9" t="s">
        <v>17</v>
      </c>
      <c r="D67" s="9">
        <v>14.0</v>
      </c>
    </row>
    <row r="68" ht="15.75" customHeight="1">
      <c r="A68" s="13">
        <v>46267.5</v>
      </c>
      <c r="B68" s="9">
        <v>12891.0</v>
      </c>
      <c r="C68" s="9" t="s">
        <v>17</v>
      </c>
      <c r="D68" s="9">
        <v>6.0</v>
      </c>
    </row>
    <row r="69" ht="15.75" customHeight="1">
      <c r="A69" s="13">
        <v>46267.5</v>
      </c>
      <c r="B69" s="9">
        <v>12738.0</v>
      </c>
      <c r="C69" s="9" t="s">
        <v>17</v>
      </c>
      <c r="D69" s="9">
        <v>13.0</v>
      </c>
    </row>
    <row r="70" ht="15.75" customHeight="1">
      <c r="A70" s="13">
        <v>46267.5</v>
      </c>
      <c r="B70" s="9">
        <v>14073.0</v>
      </c>
      <c r="C70" s="9" t="s">
        <v>17</v>
      </c>
      <c r="D70" s="9">
        <v>14.0</v>
      </c>
    </row>
    <row r="71" ht="15.75" customHeight="1">
      <c r="A71" s="13">
        <v>46267.5</v>
      </c>
      <c r="B71" s="9">
        <v>12112.0</v>
      </c>
      <c r="C71" s="9" t="s">
        <v>17</v>
      </c>
      <c r="D71" s="9">
        <v>14.0</v>
      </c>
    </row>
    <row r="72" ht="15.75" customHeight="1">
      <c r="A72" s="13">
        <v>46267.5</v>
      </c>
      <c r="B72" s="9">
        <v>10959.0</v>
      </c>
      <c r="C72" s="9" t="s">
        <v>17</v>
      </c>
      <c r="D72" s="9">
        <v>13.0</v>
      </c>
    </row>
    <row r="73" ht="15.75" customHeight="1">
      <c r="A73" s="13">
        <v>46267.5</v>
      </c>
      <c r="B73" s="9">
        <v>10517.0</v>
      </c>
      <c r="C73" s="9" t="s">
        <v>17</v>
      </c>
      <c r="D73" s="9">
        <v>14.0</v>
      </c>
    </row>
    <row r="74" ht="15.75" customHeight="1">
      <c r="A74" s="13">
        <v>46267.5</v>
      </c>
      <c r="B74" s="9">
        <v>14350.0</v>
      </c>
      <c r="C74" s="9" t="s">
        <v>17</v>
      </c>
      <c r="D74" s="9">
        <v>14.0</v>
      </c>
    </row>
    <row r="75" ht="15.75" customHeight="1">
      <c r="A75" s="13">
        <v>46267.5</v>
      </c>
      <c r="B75" s="9">
        <v>11989.0</v>
      </c>
      <c r="C75" s="9" t="s">
        <v>17</v>
      </c>
      <c r="D75" s="9">
        <v>12.0</v>
      </c>
    </row>
    <row r="76" ht="15.75" customHeight="1">
      <c r="A76" s="13">
        <v>46267.5</v>
      </c>
      <c r="B76" s="9">
        <v>14388.0</v>
      </c>
      <c r="C76" s="9" t="s">
        <v>17</v>
      </c>
      <c r="D76" s="9">
        <v>14.0</v>
      </c>
    </row>
    <row r="77" ht="15.75" customHeight="1">
      <c r="A77" s="13">
        <v>46267.5</v>
      </c>
      <c r="B77" s="9">
        <v>10877.0</v>
      </c>
      <c r="C77" s="9" t="s">
        <v>17</v>
      </c>
      <c r="D77" s="9">
        <v>13.0</v>
      </c>
    </row>
    <row r="78" ht="15.75" customHeight="1">
      <c r="A78" s="13">
        <v>46268.5</v>
      </c>
      <c r="B78" s="9">
        <v>13521.0</v>
      </c>
      <c r="C78" s="9" t="s">
        <v>17</v>
      </c>
      <c r="D78" s="9">
        <v>14.0</v>
      </c>
    </row>
    <row r="79" ht="15.75" customHeight="1">
      <c r="A79" s="13">
        <v>46268.5</v>
      </c>
      <c r="B79" s="9">
        <v>11006.0</v>
      </c>
      <c r="C79" s="9" t="s">
        <v>17</v>
      </c>
      <c r="D79" s="9">
        <v>14.0</v>
      </c>
    </row>
    <row r="80" ht="15.75" customHeight="1">
      <c r="A80" s="13">
        <v>46268.5</v>
      </c>
      <c r="B80" s="9">
        <v>13345.0</v>
      </c>
      <c r="C80" s="9" t="s">
        <v>17</v>
      </c>
      <c r="D80" s="9">
        <v>15.0</v>
      </c>
    </row>
    <row r="81" ht="15.75" customHeight="1">
      <c r="A81" s="13">
        <v>46268.5</v>
      </c>
      <c r="B81" s="9">
        <v>12000.0</v>
      </c>
      <c r="C81" s="9" t="s">
        <v>17</v>
      </c>
      <c r="D81" s="9">
        <v>15.0</v>
      </c>
    </row>
    <row r="82" ht="15.75" customHeight="1">
      <c r="A82" s="13">
        <v>46268.5</v>
      </c>
      <c r="B82" s="9">
        <v>11243.0</v>
      </c>
      <c r="C82" s="9" t="s">
        <v>17</v>
      </c>
      <c r="D82" s="9">
        <v>14.0</v>
      </c>
    </row>
    <row r="83" ht="15.75" customHeight="1">
      <c r="A83" s="13">
        <v>46268.5</v>
      </c>
      <c r="B83" s="9">
        <v>10770.0</v>
      </c>
      <c r="C83" s="9" t="s">
        <v>17</v>
      </c>
      <c r="D83" s="9">
        <v>15.0</v>
      </c>
    </row>
    <row r="84" ht="15.75" customHeight="1">
      <c r="A84" s="13">
        <v>46268.5</v>
      </c>
      <c r="B84" s="9">
        <v>12855.0</v>
      </c>
      <c r="C84" s="9" t="s">
        <v>17</v>
      </c>
      <c r="D84" s="9">
        <v>5.0</v>
      </c>
    </row>
    <row r="85" ht="15.75" customHeight="1">
      <c r="A85" s="13">
        <v>46268.5</v>
      </c>
      <c r="B85" s="9">
        <v>12092.0</v>
      </c>
      <c r="C85" s="9" t="s">
        <v>17</v>
      </c>
      <c r="D85" s="9">
        <v>13.0</v>
      </c>
    </row>
    <row r="86" ht="15.75" customHeight="1">
      <c r="A86" s="13">
        <v>46268.5</v>
      </c>
      <c r="B86" s="9">
        <v>14160.0</v>
      </c>
      <c r="C86" s="9" t="s">
        <v>17</v>
      </c>
      <c r="D86" s="9">
        <v>15.0</v>
      </c>
    </row>
    <row r="87" ht="15.75" customHeight="1">
      <c r="A87" s="13">
        <v>46268.5</v>
      </c>
      <c r="B87" s="9">
        <v>12827.0</v>
      </c>
      <c r="C87" s="9" t="s">
        <v>17</v>
      </c>
      <c r="D87" s="9">
        <v>15.0</v>
      </c>
    </row>
    <row r="88" ht="15.75" customHeight="1">
      <c r="A88" s="13">
        <v>46268.5</v>
      </c>
      <c r="B88" s="9">
        <v>11073.0</v>
      </c>
      <c r="C88" s="9" t="s">
        <v>17</v>
      </c>
      <c r="D88" s="9">
        <v>13.0</v>
      </c>
    </row>
    <row r="89" ht="15.75" customHeight="1">
      <c r="A89" s="13">
        <v>46268.5</v>
      </c>
      <c r="B89" s="9">
        <v>12608.0</v>
      </c>
      <c r="C89" s="9" t="s">
        <v>17</v>
      </c>
      <c r="D89" s="9">
        <v>13.0</v>
      </c>
    </row>
    <row r="90" ht="15.75" customHeight="1">
      <c r="A90" s="13">
        <v>46268.5</v>
      </c>
      <c r="B90" s="9">
        <v>13821.0</v>
      </c>
      <c r="C90" s="9" t="s">
        <v>17</v>
      </c>
      <c r="D90" s="9">
        <v>15.0</v>
      </c>
    </row>
    <row r="91" ht="15.75" customHeight="1">
      <c r="A91" s="13">
        <v>46268.5</v>
      </c>
      <c r="B91" s="9">
        <v>11916.0</v>
      </c>
      <c r="C91" s="9" t="s">
        <v>17</v>
      </c>
      <c r="D91" s="9">
        <v>14.0</v>
      </c>
    </row>
    <row r="92" ht="15.75" customHeight="1">
      <c r="A92" s="13">
        <v>46268.5</v>
      </c>
      <c r="B92" s="9">
        <v>12987.0</v>
      </c>
      <c r="C92" s="9" t="s">
        <v>17</v>
      </c>
      <c r="D92" s="9">
        <v>15.0</v>
      </c>
    </row>
    <row r="93" ht="15.75" customHeight="1">
      <c r="A93" s="13">
        <v>46268.5</v>
      </c>
      <c r="B93" s="9">
        <v>13208.0</v>
      </c>
      <c r="C93" s="9" t="s">
        <v>17</v>
      </c>
      <c r="D93" s="9">
        <v>14.0</v>
      </c>
    </row>
    <row r="94" ht="15.75" customHeight="1">
      <c r="A94" s="13">
        <v>46269.5</v>
      </c>
      <c r="B94" s="9">
        <v>13125.0</v>
      </c>
      <c r="C94" s="9" t="s">
        <v>17</v>
      </c>
      <c r="D94" s="9">
        <v>12.0</v>
      </c>
    </row>
    <row r="95" ht="15.75" customHeight="1">
      <c r="A95" s="13">
        <v>46269.5</v>
      </c>
      <c r="B95" s="9">
        <v>11469.0</v>
      </c>
      <c r="C95" s="9" t="s">
        <v>17</v>
      </c>
      <c r="D95" s="9">
        <v>11.0</v>
      </c>
    </row>
    <row r="96" ht="15.75" customHeight="1">
      <c r="A96" s="13">
        <v>46269.5</v>
      </c>
      <c r="B96" s="9">
        <v>12148.0</v>
      </c>
      <c r="C96" s="9" t="s">
        <v>17</v>
      </c>
      <c r="D96" s="9">
        <v>14.0</v>
      </c>
    </row>
    <row r="97" ht="15.75" customHeight="1">
      <c r="A97" s="13">
        <v>46269.5</v>
      </c>
      <c r="B97" s="9">
        <v>14347.0</v>
      </c>
      <c r="C97" s="9" t="s">
        <v>17</v>
      </c>
      <c r="D97" s="9">
        <v>13.0</v>
      </c>
    </row>
    <row r="98" ht="15.75" customHeight="1">
      <c r="A98" s="13">
        <v>46269.5</v>
      </c>
      <c r="B98" s="9">
        <v>14681.0</v>
      </c>
      <c r="C98" s="9" t="s">
        <v>17</v>
      </c>
      <c r="D98" s="9">
        <v>13.0</v>
      </c>
    </row>
    <row r="99" ht="15.75" customHeight="1">
      <c r="A99" s="13">
        <v>46269.5</v>
      </c>
      <c r="B99" s="9">
        <v>11328.0</v>
      </c>
      <c r="C99" s="9" t="s">
        <v>17</v>
      </c>
      <c r="D99" s="9">
        <v>12.0</v>
      </c>
    </row>
    <row r="100" ht="15.75" customHeight="1">
      <c r="A100" s="13">
        <v>46269.5</v>
      </c>
      <c r="B100" s="9">
        <v>14764.0</v>
      </c>
      <c r="C100" s="9" t="s">
        <v>17</v>
      </c>
      <c r="D100" s="9">
        <v>13.0</v>
      </c>
    </row>
    <row r="101" ht="15.75" customHeight="1">
      <c r="A101" s="13">
        <v>46269.5</v>
      </c>
      <c r="B101" s="9">
        <v>12347.0</v>
      </c>
      <c r="C101" s="9" t="s">
        <v>17</v>
      </c>
      <c r="D101" s="9">
        <v>14.0</v>
      </c>
    </row>
    <row r="102" ht="15.75" customHeight="1">
      <c r="A102" s="13">
        <v>46269.5</v>
      </c>
      <c r="B102" s="9">
        <v>10587.0</v>
      </c>
      <c r="C102" s="9" t="s">
        <v>17</v>
      </c>
      <c r="D102" s="9">
        <v>5.0</v>
      </c>
    </row>
    <row r="103" ht="15.75" customHeight="1">
      <c r="A103" s="13">
        <v>46269.5</v>
      </c>
      <c r="B103" s="9">
        <v>10912.0</v>
      </c>
      <c r="C103" s="9" t="s">
        <v>17</v>
      </c>
      <c r="D103" s="9">
        <v>14.0</v>
      </c>
    </row>
    <row r="104" ht="15.75" customHeight="1">
      <c r="A104" s="13">
        <v>46269.5</v>
      </c>
      <c r="B104" s="9">
        <v>13742.0</v>
      </c>
      <c r="C104" s="9" t="s">
        <v>17</v>
      </c>
      <c r="D104" s="9">
        <v>14.0</v>
      </c>
    </row>
    <row r="105" ht="15.75" customHeight="1">
      <c r="A105" s="13">
        <v>46269.5</v>
      </c>
      <c r="B105" s="9">
        <v>12852.0</v>
      </c>
      <c r="C105" s="9" t="s">
        <v>17</v>
      </c>
      <c r="D105" s="9">
        <v>14.0</v>
      </c>
    </row>
    <row r="106" ht="15.75" customHeight="1">
      <c r="A106" s="13">
        <v>46269.5</v>
      </c>
      <c r="B106" s="9">
        <v>14656.0</v>
      </c>
      <c r="C106" s="9" t="s">
        <v>17</v>
      </c>
      <c r="D106" s="9">
        <v>5.0</v>
      </c>
    </row>
    <row r="107" ht="15.75" customHeight="1">
      <c r="A107" s="13">
        <v>46269.5</v>
      </c>
      <c r="B107" s="9">
        <v>11145.0</v>
      </c>
      <c r="C107" s="9" t="s">
        <v>17</v>
      </c>
      <c r="D107" s="9">
        <v>7.0</v>
      </c>
    </row>
    <row r="108" ht="15.75" customHeight="1">
      <c r="A108" s="13">
        <v>46269.5</v>
      </c>
      <c r="B108" s="9">
        <v>11169.0</v>
      </c>
      <c r="C108" s="9" t="s">
        <v>17</v>
      </c>
      <c r="D108" s="9">
        <v>13.0</v>
      </c>
    </row>
    <row r="109" ht="15.75" customHeight="1">
      <c r="A109" s="13">
        <v>46270.5</v>
      </c>
      <c r="B109" s="9">
        <v>13834.0</v>
      </c>
      <c r="C109" s="9" t="s">
        <v>17</v>
      </c>
      <c r="D109" s="9">
        <v>13.0</v>
      </c>
    </row>
    <row r="110" ht="15.75" customHeight="1">
      <c r="A110" s="13">
        <v>46270.5</v>
      </c>
      <c r="B110" s="9">
        <v>12199.0</v>
      </c>
      <c r="C110" s="9" t="s">
        <v>17</v>
      </c>
      <c r="D110" s="9">
        <v>15.0</v>
      </c>
    </row>
    <row r="111" ht="15.75" customHeight="1">
      <c r="A111" s="13">
        <v>46270.5</v>
      </c>
      <c r="B111" s="9">
        <v>12465.0</v>
      </c>
      <c r="C111" s="9" t="s">
        <v>17</v>
      </c>
      <c r="D111" s="9">
        <v>14.0</v>
      </c>
    </row>
    <row r="112" ht="15.75" customHeight="1">
      <c r="A112" s="13">
        <v>46270.5</v>
      </c>
      <c r="B112" s="9">
        <v>10358.0</v>
      </c>
      <c r="C112" s="9" t="s">
        <v>17</v>
      </c>
      <c r="D112" s="9">
        <v>14.0</v>
      </c>
    </row>
    <row r="113" ht="15.75" customHeight="1">
      <c r="A113" s="13">
        <v>46270.5</v>
      </c>
      <c r="B113" s="9">
        <v>10768.0</v>
      </c>
      <c r="C113" s="9" t="s">
        <v>17</v>
      </c>
      <c r="D113" s="9">
        <v>11.0</v>
      </c>
    </row>
    <row r="114" ht="15.75" customHeight="1">
      <c r="A114" s="13">
        <v>46270.5</v>
      </c>
      <c r="B114" s="9">
        <v>11547.0</v>
      </c>
      <c r="C114" s="9" t="s">
        <v>17</v>
      </c>
      <c r="D114" s="9">
        <v>14.0</v>
      </c>
    </row>
    <row r="115" ht="15.75" customHeight="1">
      <c r="A115" s="13">
        <v>46270.5</v>
      </c>
      <c r="B115" s="9">
        <v>11774.0</v>
      </c>
      <c r="C115" s="9" t="s">
        <v>17</v>
      </c>
      <c r="D115" s="9">
        <v>14.0</v>
      </c>
    </row>
    <row r="116" ht="15.75" customHeight="1">
      <c r="A116" s="13">
        <v>46270.5</v>
      </c>
      <c r="B116" s="9">
        <v>12817.0</v>
      </c>
      <c r="C116" s="9" t="s">
        <v>17</v>
      </c>
      <c r="D116" s="9">
        <v>14.0</v>
      </c>
    </row>
    <row r="117" ht="15.75" customHeight="1">
      <c r="A117" s="13">
        <v>46270.5</v>
      </c>
      <c r="B117" s="9">
        <v>12457.0</v>
      </c>
      <c r="C117" s="9" t="s">
        <v>17</v>
      </c>
      <c r="D117" s="9">
        <v>15.0</v>
      </c>
    </row>
    <row r="118" ht="15.75" customHeight="1">
      <c r="A118" s="13">
        <v>46270.5</v>
      </c>
      <c r="B118" s="9">
        <v>12094.0</v>
      </c>
      <c r="C118" s="9" t="s">
        <v>17</v>
      </c>
      <c r="D118" s="9">
        <v>13.0</v>
      </c>
    </row>
    <row r="119" ht="15.75" customHeight="1">
      <c r="A119" s="13">
        <v>46270.5</v>
      </c>
      <c r="B119" s="9">
        <v>11884.0</v>
      </c>
      <c r="C119" s="9" t="s">
        <v>17</v>
      </c>
      <c r="D119" s="9">
        <v>15.0</v>
      </c>
    </row>
    <row r="120" ht="15.75" customHeight="1">
      <c r="A120" s="13">
        <v>46270.5</v>
      </c>
      <c r="B120" s="9">
        <v>10883.0</v>
      </c>
      <c r="C120" s="9" t="s">
        <v>17</v>
      </c>
      <c r="D120" s="9">
        <v>15.0</v>
      </c>
    </row>
    <row r="121" ht="15.75" customHeight="1">
      <c r="A121" s="13">
        <v>46270.5</v>
      </c>
      <c r="B121" s="9">
        <v>14077.0</v>
      </c>
      <c r="C121" s="9" t="s">
        <v>17</v>
      </c>
      <c r="D121" s="9">
        <v>13.0</v>
      </c>
    </row>
    <row r="122" ht="15.75" customHeight="1">
      <c r="A122" s="13">
        <v>46270.5</v>
      </c>
      <c r="B122" s="9">
        <v>13443.0</v>
      </c>
      <c r="C122" s="9" t="s">
        <v>17</v>
      </c>
      <c r="D122" s="9">
        <v>15.0</v>
      </c>
    </row>
    <row r="123" ht="15.75" customHeight="1">
      <c r="A123" s="13">
        <v>46270.5</v>
      </c>
      <c r="B123" s="9">
        <v>12082.0</v>
      </c>
      <c r="C123" s="9" t="s">
        <v>17</v>
      </c>
      <c r="D123" s="9">
        <v>15.0</v>
      </c>
    </row>
    <row r="124" ht="15.75" customHeight="1">
      <c r="A124" s="13">
        <v>46270.5</v>
      </c>
      <c r="B124" s="9">
        <v>14327.0</v>
      </c>
      <c r="C124" s="9" t="s">
        <v>17</v>
      </c>
      <c r="D124" s="9">
        <v>12.0</v>
      </c>
    </row>
    <row r="125" ht="15.75" customHeight="1">
      <c r="A125" s="13">
        <v>46270.5</v>
      </c>
      <c r="B125" s="9">
        <v>10222.0</v>
      </c>
      <c r="C125" s="9" t="s">
        <v>17</v>
      </c>
      <c r="D125" s="9">
        <v>13.0</v>
      </c>
    </row>
    <row r="126" ht="15.75" customHeight="1">
      <c r="A126" s="13">
        <v>46270.5</v>
      </c>
      <c r="B126" s="9">
        <v>12618.0</v>
      </c>
      <c r="C126" s="9" t="s">
        <v>17</v>
      </c>
      <c r="D126" s="9">
        <v>15.0</v>
      </c>
    </row>
    <row r="127" ht="15.75" customHeight="1">
      <c r="A127" s="13">
        <v>46271.5</v>
      </c>
      <c r="B127" s="9">
        <v>12456.0</v>
      </c>
      <c r="C127" s="9" t="s">
        <v>17</v>
      </c>
      <c r="D127" s="9">
        <v>13.0</v>
      </c>
    </row>
    <row r="128" ht="15.75" customHeight="1">
      <c r="A128" s="13">
        <v>46271.5</v>
      </c>
      <c r="B128" s="9">
        <v>13352.0</v>
      </c>
      <c r="C128" s="9" t="s">
        <v>17</v>
      </c>
      <c r="D128" s="9">
        <v>15.0</v>
      </c>
    </row>
    <row r="129" ht="15.75" customHeight="1">
      <c r="A129" s="13">
        <v>46271.5</v>
      </c>
      <c r="B129" s="9">
        <v>13891.0</v>
      </c>
      <c r="C129" s="9" t="s">
        <v>17</v>
      </c>
      <c r="D129" s="9">
        <v>12.0</v>
      </c>
    </row>
    <row r="130" ht="15.75" customHeight="1">
      <c r="A130" s="13">
        <v>46271.5</v>
      </c>
      <c r="B130" s="9">
        <v>10871.0</v>
      </c>
      <c r="C130" s="9" t="s">
        <v>17</v>
      </c>
      <c r="D130" s="9">
        <v>12.0</v>
      </c>
    </row>
    <row r="131" ht="15.75" customHeight="1">
      <c r="A131" s="13">
        <v>46271.5</v>
      </c>
      <c r="B131" s="9">
        <v>13327.0</v>
      </c>
      <c r="C131" s="9" t="s">
        <v>17</v>
      </c>
      <c r="D131" s="9">
        <v>5.0</v>
      </c>
    </row>
    <row r="132" ht="15.75" customHeight="1">
      <c r="A132" s="13">
        <v>46271.5</v>
      </c>
      <c r="B132" s="9">
        <v>10547.0</v>
      </c>
      <c r="C132" s="9" t="s">
        <v>17</v>
      </c>
      <c r="D132" s="9">
        <v>15.0</v>
      </c>
    </row>
    <row r="133" ht="15.75" customHeight="1">
      <c r="A133" s="13">
        <v>46271.5</v>
      </c>
      <c r="B133" s="9">
        <v>13986.0</v>
      </c>
      <c r="C133" s="9" t="s">
        <v>17</v>
      </c>
      <c r="D133" s="9">
        <v>15.0</v>
      </c>
    </row>
    <row r="134" ht="15.75" customHeight="1">
      <c r="A134" s="13">
        <v>46272.5</v>
      </c>
      <c r="B134" s="9">
        <v>10849.0</v>
      </c>
      <c r="C134" s="9" t="s">
        <v>17</v>
      </c>
      <c r="D134" s="9">
        <v>15.0</v>
      </c>
    </row>
    <row r="135" ht="15.75" customHeight="1">
      <c r="A135" s="13">
        <v>46272.5</v>
      </c>
      <c r="B135" s="9">
        <v>13774.0</v>
      </c>
      <c r="C135" s="9" t="s">
        <v>17</v>
      </c>
      <c r="D135" s="9">
        <v>15.0</v>
      </c>
    </row>
    <row r="136" ht="15.75" customHeight="1">
      <c r="A136" s="13">
        <v>46272.5</v>
      </c>
      <c r="B136" s="9">
        <v>10169.0</v>
      </c>
      <c r="C136" s="9" t="s">
        <v>17</v>
      </c>
      <c r="D136" s="9">
        <v>14.0</v>
      </c>
    </row>
    <row r="137" ht="15.75" customHeight="1">
      <c r="A137" s="13">
        <v>46272.5</v>
      </c>
      <c r="B137" s="9">
        <v>10405.0</v>
      </c>
      <c r="C137" s="9" t="s">
        <v>17</v>
      </c>
      <c r="D137" s="9">
        <v>15.0</v>
      </c>
    </row>
    <row r="138" ht="15.75" customHeight="1">
      <c r="A138" s="13">
        <v>46272.5</v>
      </c>
      <c r="B138" s="9">
        <v>13501.0</v>
      </c>
      <c r="C138" s="9" t="s">
        <v>17</v>
      </c>
      <c r="D138" s="9">
        <v>15.0</v>
      </c>
    </row>
    <row r="139" ht="15.75" customHeight="1">
      <c r="A139" s="13">
        <v>46272.5</v>
      </c>
      <c r="B139" s="9">
        <v>13190.0</v>
      </c>
      <c r="C139" s="9" t="s">
        <v>17</v>
      </c>
      <c r="D139" s="9">
        <v>15.0</v>
      </c>
    </row>
    <row r="140" ht="15.75" customHeight="1">
      <c r="A140" s="13">
        <v>46272.5</v>
      </c>
      <c r="B140" s="9">
        <v>11033.0</v>
      </c>
      <c r="C140" s="9" t="s">
        <v>17</v>
      </c>
      <c r="D140" s="9">
        <v>15.0</v>
      </c>
    </row>
    <row r="141" ht="15.75" customHeight="1">
      <c r="A141" s="13">
        <v>46272.5</v>
      </c>
      <c r="B141" s="9">
        <v>11028.0</v>
      </c>
      <c r="C141" s="9" t="s">
        <v>17</v>
      </c>
      <c r="D141" s="9">
        <v>15.0</v>
      </c>
    </row>
    <row r="142" ht="15.75" customHeight="1">
      <c r="A142" s="13">
        <v>46272.5</v>
      </c>
      <c r="B142" s="9">
        <v>14322.0</v>
      </c>
      <c r="C142" s="9" t="s">
        <v>17</v>
      </c>
      <c r="D142" s="9">
        <v>13.0</v>
      </c>
    </row>
    <row r="143" ht="15.75" customHeight="1">
      <c r="A143" s="13">
        <v>46272.5</v>
      </c>
      <c r="B143" s="9">
        <v>12360.0</v>
      </c>
      <c r="C143" s="9" t="s">
        <v>17</v>
      </c>
      <c r="D143" s="9">
        <v>13.0</v>
      </c>
    </row>
    <row r="144" ht="15.75" customHeight="1">
      <c r="A144" s="13">
        <v>46272.5</v>
      </c>
      <c r="B144" s="9">
        <v>11591.0</v>
      </c>
      <c r="C144" s="9" t="s">
        <v>17</v>
      </c>
      <c r="D144" s="9">
        <v>14.0</v>
      </c>
    </row>
    <row r="145" ht="15.75" customHeight="1">
      <c r="A145" s="13">
        <v>46272.5</v>
      </c>
      <c r="B145" s="9">
        <v>12797.0</v>
      </c>
      <c r="C145" s="9" t="s">
        <v>17</v>
      </c>
      <c r="D145" s="9">
        <v>15.0</v>
      </c>
    </row>
    <row r="146" ht="15.75" customHeight="1">
      <c r="A146" s="13">
        <v>46273.5</v>
      </c>
      <c r="B146" s="9">
        <v>12266.0</v>
      </c>
      <c r="C146" s="9" t="s">
        <v>17</v>
      </c>
      <c r="D146" s="9">
        <v>13.0</v>
      </c>
    </row>
    <row r="147" ht="15.75" customHeight="1">
      <c r="A147" s="13">
        <v>46273.5</v>
      </c>
      <c r="B147" s="9">
        <v>14399.0</v>
      </c>
      <c r="C147" s="9" t="s">
        <v>17</v>
      </c>
      <c r="D147" s="9">
        <v>15.0</v>
      </c>
    </row>
    <row r="148" ht="15.75" customHeight="1">
      <c r="A148" s="13">
        <v>46273.5</v>
      </c>
      <c r="B148" s="9">
        <v>13170.0</v>
      </c>
      <c r="C148" s="9" t="s">
        <v>17</v>
      </c>
      <c r="D148" s="9">
        <v>15.0</v>
      </c>
    </row>
    <row r="149" ht="15.75" customHeight="1">
      <c r="A149" s="13">
        <v>46273.5</v>
      </c>
      <c r="B149" s="9">
        <v>10319.0</v>
      </c>
      <c r="C149" s="9" t="s">
        <v>17</v>
      </c>
      <c r="D149" s="9">
        <v>14.0</v>
      </c>
    </row>
    <row r="150" ht="15.75" customHeight="1">
      <c r="A150" s="13">
        <v>46273.5</v>
      </c>
      <c r="B150" s="9">
        <v>13231.0</v>
      </c>
      <c r="C150" s="9" t="s">
        <v>17</v>
      </c>
      <c r="D150" s="9">
        <v>13.0</v>
      </c>
    </row>
    <row r="151" ht="15.75" customHeight="1">
      <c r="A151" s="13">
        <v>46273.5</v>
      </c>
      <c r="B151" s="9">
        <v>12486.0</v>
      </c>
      <c r="C151" s="9" t="s">
        <v>17</v>
      </c>
      <c r="D151" s="9">
        <v>5.0</v>
      </c>
    </row>
    <row r="152" ht="15.75" customHeight="1">
      <c r="A152" s="13">
        <v>46273.5</v>
      </c>
      <c r="B152" s="9">
        <v>11385.0</v>
      </c>
      <c r="C152" s="9" t="s">
        <v>17</v>
      </c>
      <c r="D152" s="9">
        <v>15.0</v>
      </c>
    </row>
    <row r="153" ht="15.75" customHeight="1">
      <c r="A153" s="13">
        <v>46273.5</v>
      </c>
      <c r="B153" s="9">
        <v>11749.0</v>
      </c>
      <c r="C153" s="9" t="s">
        <v>17</v>
      </c>
      <c r="D153" s="9">
        <v>14.0</v>
      </c>
    </row>
    <row r="154" ht="15.75" customHeight="1">
      <c r="A154" s="13">
        <v>46273.5</v>
      </c>
      <c r="B154" s="9">
        <v>12225.0</v>
      </c>
      <c r="C154" s="9" t="s">
        <v>17</v>
      </c>
      <c r="D154" s="9">
        <v>15.0</v>
      </c>
    </row>
    <row r="155" ht="15.75" customHeight="1">
      <c r="A155" s="13">
        <v>46273.5</v>
      </c>
      <c r="B155" s="9">
        <v>12088.0</v>
      </c>
      <c r="C155" s="9" t="s">
        <v>17</v>
      </c>
      <c r="D155" s="9">
        <v>15.0</v>
      </c>
    </row>
    <row r="156" ht="15.75" customHeight="1">
      <c r="A156" s="13">
        <v>46273.5</v>
      </c>
      <c r="B156" s="9">
        <v>13329.0</v>
      </c>
      <c r="C156" s="9" t="s">
        <v>17</v>
      </c>
      <c r="D156" s="9">
        <v>15.0</v>
      </c>
    </row>
    <row r="157" ht="15.75" customHeight="1">
      <c r="A157" s="13">
        <v>46273.5</v>
      </c>
      <c r="B157" s="9">
        <v>10545.0</v>
      </c>
      <c r="C157" s="9" t="s">
        <v>17</v>
      </c>
      <c r="D157" s="9">
        <v>12.0</v>
      </c>
    </row>
    <row r="158" ht="15.75" customHeight="1">
      <c r="A158" s="13">
        <v>46273.5</v>
      </c>
      <c r="B158" s="9">
        <v>14416.0</v>
      </c>
      <c r="C158" s="9" t="s">
        <v>17</v>
      </c>
      <c r="D158" s="9">
        <v>14.0</v>
      </c>
    </row>
    <row r="159" ht="15.75" customHeight="1">
      <c r="A159" s="13">
        <v>46273.5</v>
      </c>
      <c r="B159" s="9">
        <v>11639.0</v>
      </c>
      <c r="C159" s="9" t="s">
        <v>17</v>
      </c>
      <c r="D159" s="9">
        <v>15.0</v>
      </c>
    </row>
    <row r="160" ht="15.75" customHeight="1">
      <c r="A160" s="13">
        <v>46273.5</v>
      </c>
      <c r="B160" s="9">
        <v>14752.0</v>
      </c>
      <c r="C160" s="9" t="s">
        <v>17</v>
      </c>
      <c r="D160" s="9">
        <v>13.0</v>
      </c>
    </row>
    <row r="161" ht="15.75" customHeight="1">
      <c r="A161" s="13">
        <v>46273.5</v>
      </c>
      <c r="B161" s="9">
        <v>14950.0</v>
      </c>
      <c r="C161" s="9" t="s">
        <v>17</v>
      </c>
      <c r="D161" s="9">
        <v>14.0</v>
      </c>
    </row>
    <row r="162" ht="15.75" customHeight="1">
      <c r="A162" s="13">
        <v>46273.5</v>
      </c>
      <c r="B162" s="9">
        <v>10936.0</v>
      </c>
      <c r="C162" s="9" t="s">
        <v>17</v>
      </c>
      <c r="D162" s="9">
        <v>13.0</v>
      </c>
    </row>
    <row r="163" ht="15.75" customHeight="1">
      <c r="A163" s="13">
        <v>46274.5</v>
      </c>
      <c r="B163" s="9">
        <v>13834.0</v>
      </c>
      <c r="C163" s="9" t="s">
        <v>17</v>
      </c>
      <c r="D163" s="9">
        <v>15.0</v>
      </c>
    </row>
    <row r="164" ht="15.75" customHeight="1">
      <c r="A164" s="13">
        <v>46274.5</v>
      </c>
      <c r="B164" s="9">
        <v>14211.0</v>
      </c>
      <c r="C164" s="9" t="s">
        <v>17</v>
      </c>
      <c r="D164" s="9">
        <v>15.0</v>
      </c>
    </row>
    <row r="165" ht="15.75" customHeight="1">
      <c r="A165" s="13">
        <v>46274.5</v>
      </c>
      <c r="B165" s="9">
        <v>14102.0</v>
      </c>
      <c r="C165" s="9" t="s">
        <v>17</v>
      </c>
      <c r="D165" s="9">
        <v>15.0</v>
      </c>
    </row>
    <row r="166" ht="15.75" customHeight="1">
      <c r="A166" s="13">
        <v>46274.5</v>
      </c>
      <c r="B166" s="9">
        <v>12878.0</v>
      </c>
      <c r="C166" s="9" t="s">
        <v>17</v>
      </c>
      <c r="D166" s="9">
        <v>15.0</v>
      </c>
    </row>
    <row r="167" ht="15.75" customHeight="1">
      <c r="A167" s="13">
        <v>46274.5</v>
      </c>
      <c r="B167" s="9">
        <v>13382.0</v>
      </c>
      <c r="C167" s="9" t="s">
        <v>17</v>
      </c>
      <c r="D167" s="9">
        <v>13.0</v>
      </c>
    </row>
    <row r="168" ht="15.75" customHeight="1">
      <c r="A168" s="13">
        <v>46274.5</v>
      </c>
      <c r="B168" s="9">
        <v>13344.0</v>
      </c>
      <c r="C168" s="9" t="s">
        <v>17</v>
      </c>
      <c r="D168" s="9">
        <v>14.0</v>
      </c>
    </row>
    <row r="169" ht="15.75" customHeight="1">
      <c r="A169" s="13">
        <v>46274.5</v>
      </c>
      <c r="B169" s="9">
        <v>12246.0</v>
      </c>
      <c r="C169" s="9" t="s">
        <v>17</v>
      </c>
      <c r="D169" s="9">
        <v>14.0</v>
      </c>
    </row>
    <row r="170" ht="15.75" customHeight="1">
      <c r="A170" s="13">
        <v>46274.5</v>
      </c>
      <c r="B170" s="9">
        <v>11837.0</v>
      </c>
      <c r="C170" s="9" t="s">
        <v>17</v>
      </c>
      <c r="D170" s="9">
        <v>15.0</v>
      </c>
    </row>
    <row r="171" ht="15.75" customHeight="1">
      <c r="A171" s="13">
        <v>46274.5</v>
      </c>
      <c r="B171" s="9">
        <v>11829.0</v>
      </c>
      <c r="C171" s="9" t="s">
        <v>17</v>
      </c>
      <c r="D171" s="9">
        <v>15.0</v>
      </c>
    </row>
    <row r="172" ht="15.75" customHeight="1">
      <c r="A172" s="13">
        <v>46274.5</v>
      </c>
      <c r="B172" s="9">
        <v>11676.0</v>
      </c>
      <c r="C172" s="9" t="s">
        <v>17</v>
      </c>
      <c r="D172" s="9">
        <v>14.0</v>
      </c>
    </row>
    <row r="173" ht="15.75" customHeight="1">
      <c r="A173" s="13">
        <v>46274.5</v>
      </c>
      <c r="B173" s="9">
        <v>13688.0</v>
      </c>
      <c r="C173" s="9" t="s">
        <v>17</v>
      </c>
      <c r="D173" s="9">
        <v>15.0</v>
      </c>
    </row>
    <row r="174" ht="15.75" customHeight="1">
      <c r="A174" s="13">
        <v>46274.5</v>
      </c>
      <c r="B174" s="9">
        <v>11923.0</v>
      </c>
      <c r="C174" s="9" t="s">
        <v>17</v>
      </c>
      <c r="D174" s="9">
        <v>15.0</v>
      </c>
    </row>
    <row r="175" ht="15.75" customHeight="1">
      <c r="A175" s="13">
        <v>46274.5</v>
      </c>
      <c r="B175" s="9">
        <v>12811.0</v>
      </c>
      <c r="C175" s="9" t="s">
        <v>17</v>
      </c>
      <c r="D175" s="9">
        <v>13.0</v>
      </c>
    </row>
    <row r="176" ht="15.75" customHeight="1">
      <c r="A176" s="13">
        <v>46274.5</v>
      </c>
      <c r="B176" s="9">
        <v>12452.0</v>
      </c>
      <c r="C176" s="9" t="s">
        <v>17</v>
      </c>
      <c r="D176" s="9">
        <v>15.0</v>
      </c>
    </row>
    <row r="177" ht="15.75" customHeight="1">
      <c r="A177" s="13">
        <v>46274.5</v>
      </c>
      <c r="B177" s="9">
        <v>11350.0</v>
      </c>
      <c r="C177" s="9" t="s">
        <v>17</v>
      </c>
      <c r="D177" s="9">
        <v>14.0</v>
      </c>
    </row>
    <row r="178" ht="15.75" customHeight="1">
      <c r="A178" s="13">
        <v>46274.5</v>
      </c>
      <c r="B178" s="9">
        <v>10121.0</v>
      </c>
      <c r="C178" s="9" t="s">
        <v>17</v>
      </c>
      <c r="D178" s="9">
        <v>13.0</v>
      </c>
    </row>
    <row r="179" ht="15.75" customHeight="1">
      <c r="A179" s="13">
        <v>46274.5</v>
      </c>
      <c r="B179" s="9">
        <v>13745.0</v>
      </c>
      <c r="C179" s="9" t="s">
        <v>17</v>
      </c>
      <c r="D179" s="9">
        <v>14.0</v>
      </c>
    </row>
    <row r="180" ht="15.75" customHeight="1">
      <c r="A180" s="13">
        <v>46274.5</v>
      </c>
      <c r="B180" s="9">
        <v>13039.0</v>
      </c>
      <c r="C180" s="9" t="s">
        <v>17</v>
      </c>
      <c r="D180" s="9">
        <v>11.0</v>
      </c>
    </row>
    <row r="181" ht="15.75" customHeight="1">
      <c r="A181" s="13">
        <v>46274.5</v>
      </c>
      <c r="B181" s="9">
        <v>10560.0</v>
      </c>
      <c r="C181" s="9" t="s">
        <v>17</v>
      </c>
      <c r="D181" s="9">
        <v>13.0</v>
      </c>
    </row>
    <row r="182" ht="15.75" customHeight="1">
      <c r="A182" s="13">
        <v>46275.5</v>
      </c>
      <c r="B182" s="9">
        <v>14348.0</v>
      </c>
      <c r="C182" s="9" t="s">
        <v>17</v>
      </c>
      <c r="D182" s="9">
        <v>15.0</v>
      </c>
    </row>
    <row r="183" ht="15.75" customHeight="1">
      <c r="A183" s="13">
        <v>46275.5</v>
      </c>
      <c r="B183" s="9">
        <v>13229.0</v>
      </c>
      <c r="C183" s="9" t="s">
        <v>17</v>
      </c>
      <c r="D183" s="9">
        <v>15.0</v>
      </c>
    </row>
    <row r="184" ht="15.75" customHeight="1">
      <c r="A184" s="13">
        <v>46275.5</v>
      </c>
      <c r="B184" s="9">
        <v>10788.0</v>
      </c>
      <c r="C184" s="9" t="s">
        <v>17</v>
      </c>
      <c r="D184" s="9">
        <v>14.0</v>
      </c>
    </row>
    <row r="185" ht="15.75" customHeight="1">
      <c r="A185" s="13">
        <v>46275.5</v>
      </c>
      <c r="B185" s="9">
        <v>12145.0</v>
      </c>
      <c r="C185" s="9" t="s">
        <v>17</v>
      </c>
      <c r="D185" s="9">
        <v>15.0</v>
      </c>
    </row>
    <row r="186" ht="15.75" customHeight="1">
      <c r="A186" s="13">
        <v>46275.5</v>
      </c>
      <c r="B186" s="9">
        <v>13828.0</v>
      </c>
      <c r="C186" s="9" t="s">
        <v>17</v>
      </c>
      <c r="D186" s="9">
        <v>14.0</v>
      </c>
    </row>
    <row r="187" ht="15.75" customHeight="1">
      <c r="A187" s="13">
        <v>46275.5</v>
      </c>
      <c r="B187" s="9">
        <v>11145.0</v>
      </c>
      <c r="C187" s="9" t="s">
        <v>17</v>
      </c>
      <c r="D187" s="9">
        <v>15.0</v>
      </c>
    </row>
    <row r="188" ht="15.75" customHeight="1">
      <c r="A188" s="13">
        <v>46275.5</v>
      </c>
      <c r="B188" s="9">
        <v>11531.0</v>
      </c>
      <c r="C188" s="9" t="s">
        <v>17</v>
      </c>
      <c r="D188" s="9">
        <v>13.0</v>
      </c>
    </row>
    <row r="189" ht="15.75" customHeight="1">
      <c r="A189" s="13">
        <v>46275.5</v>
      </c>
      <c r="B189" s="9">
        <v>14604.0</v>
      </c>
      <c r="C189" s="9" t="s">
        <v>17</v>
      </c>
      <c r="D189" s="9">
        <v>14.0</v>
      </c>
    </row>
    <row r="190" ht="15.75" customHeight="1">
      <c r="A190" s="13">
        <v>46275.5</v>
      </c>
      <c r="B190" s="9">
        <v>12697.0</v>
      </c>
      <c r="C190" s="9" t="s">
        <v>17</v>
      </c>
      <c r="D190" s="9">
        <v>12.0</v>
      </c>
    </row>
    <row r="191" ht="15.75" customHeight="1">
      <c r="A191" s="13">
        <v>46275.5</v>
      </c>
      <c r="B191" s="9">
        <v>14824.0</v>
      </c>
      <c r="C191" s="9" t="s">
        <v>17</v>
      </c>
      <c r="D191" s="9">
        <v>15.0</v>
      </c>
    </row>
    <row r="192" ht="15.75" customHeight="1">
      <c r="A192" s="13">
        <v>46275.5</v>
      </c>
      <c r="B192" s="9">
        <v>12599.0</v>
      </c>
      <c r="C192" s="9" t="s">
        <v>17</v>
      </c>
      <c r="D192" s="9">
        <v>15.0</v>
      </c>
    </row>
    <row r="193" ht="15.75" customHeight="1">
      <c r="A193" s="13">
        <v>46275.5</v>
      </c>
      <c r="B193" s="9">
        <v>14994.0</v>
      </c>
      <c r="C193" s="9" t="s">
        <v>17</v>
      </c>
      <c r="D193" s="9">
        <v>15.0</v>
      </c>
    </row>
    <row r="194" ht="15.75" customHeight="1">
      <c r="A194" s="13">
        <v>46275.5</v>
      </c>
      <c r="B194" s="9">
        <v>11442.0</v>
      </c>
      <c r="C194" s="9" t="s">
        <v>17</v>
      </c>
      <c r="D194" s="9">
        <v>14.0</v>
      </c>
    </row>
    <row r="195" ht="15.75" customHeight="1">
      <c r="A195" s="13">
        <v>46275.5</v>
      </c>
      <c r="B195" s="9">
        <v>11565.0</v>
      </c>
      <c r="C195" s="9" t="s">
        <v>17</v>
      </c>
      <c r="D195" s="9">
        <v>13.0</v>
      </c>
    </row>
    <row r="196" ht="15.75" customHeight="1">
      <c r="A196" s="13">
        <v>46275.5</v>
      </c>
      <c r="B196" s="9">
        <v>11761.0</v>
      </c>
      <c r="C196" s="9" t="s">
        <v>17</v>
      </c>
      <c r="D196" s="9">
        <v>12.0</v>
      </c>
    </row>
    <row r="197" ht="15.75" customHeight="1">
      <c r="A197" s="13">
        <v>46275.5</v>
      </c>
      <c r="B197" s="9">
        <v>13957.0</v>
      </c>
      <c r="C197" s="9" t="s">
        <v>17</v>
      </c>
      <c r="D197" s="9">
        <v>13.0</v>
      </c>
    </row>
    <row r="198" ht="15.75" customHeight="1">
      <c r="A198" s="13">
        <v>46275.5</v>
      </c>
      <c r="B198" s="9">
        <v>13223.0</v>
      </c>
      <c r="C198" s="9" t="s">
        <v>17</v>
      </c>
      <c r="D198" s="9">
        <v>15.0</v>
      </c>
    </row>
    <row r="199" ht="15.75" customHeight="1">
      <c r="A199" s="13">
        <v>46275.5</v>
      </c>
      <c r="B199" s="9">
        <v>10833.0</v>
      </c>
      <c r="C199" s="9" t="s">
        <v>17</v>
      </c>
      <c r="D199" s="9">
        <v>14.0</v>
      </c>
    </row>
    <row r="200" ht="15.75" customHeight="1">
      <c r="A200" s="13">
        <v>46275.5</v>
      </c>
      <c r="B200" s="9">
        <v>13075.0</v>
      </c>
      <c r="C200" s="9" t="s">
        <v>17</v>
      </c>
      <c r="D200" s="9">
        <v>15.0</v>
      </c>
    </row>
    <row r="201" ht="15.75" customHeight="1">
      <c r="A201" s="13">
        <v>46275.5</v>
      </c>
      <c r="B201" s="9">
        <v>13295.0</v>
      </c>
      <c r="C201" s="9" t="s">
        <v>17</v>
      </c>
      <c r="D201" s="9">
        <v>10.0</v>
      </c>
    </row>
    <row r="202" ht="15.75" customHeight="1">
      <c r="A202" s="13">
        <v>46276.5</v>
      </c>
      <c r="B202" s="9">
        <v>14722.0</v>
      </c>
      <c r="C202" s="9" t="s">
        <v>17</v>
      </c>
      <c r="D202" s="9">
        <v>15.0</v>
      </c>
    </row>
    <row r="203" ht="15.75" customHeight="1">
      <c r="A203" s="13">
        <v>46276.5</v>
      </c>
      <c r="B203" s="9">
        <v>12244.0</v>
      </c>
      <c r="C203" s="9" t="s">
        <v>17</v>
      </c>
      <c r="D203" s="9">
        <v>13.0</v>
      </c>
    </row>
    <row r="204" ht="15.75" customHeight="1">
      <c r="A204" s="13">
        <v>46276.5</v>
      </c>
      <c r="B204" s="9">
        <v>11460.0</v>
      </c>
      <c r="C204" s="9" t="s">
        <v>17</v>
      </c>
      <c r="D204" s="9">
        <v>8.0</v>
      </c>
    </row>
    <row r="205" ht="15.75" customHeight="1">
      <c r="A205" s="13">
        <v>46276.5</v>
      </c>
      <c r="B205" s="9">
        <v>14981.0</v>
      </c>
      <c r="C205" s="9" t="s">
        <v>17</v>
      </c>
      <c r="D205" s="9">
        <v>14.0</v>
      </c>
    </row>
    <row r="206" ht="15.75" customHeight="1">
      <c r="A206" s="13">
        <v>46276.5</v>
      </c>
      <c r="B206" s="9">
        <v>11668.0</v>
      </c>
      <c r="C206" s="9" t="s">
        <v>17</v>
      </c>
      <c r="D206" s="9">
        <v>14.0</v>
      </c>
    </row>
    <row r="207" ht="15.75" customHeight="1">
      <c r="A207" s="13">
        <v>46276.5</v>
      </c>
      <c r="B207" s="9">
        <v>14893.0</v>
      </c>
      <c r="C207" s="9" t="s">
        <v>17</v>
      </c>
      <c r="D207" s="9">
        <v>15.0</v>
      </c>
    </row>
    <row r="208" ht="15.75" customHeight="1">
      <c r="A208" s="13">
        <v>46276.5</v>
      </c>
      <c r="B208" s="9">
        <v>12283.0</v>
      </c>
      <c r="C208" s="9" t="s">
        <v>17</v>
      </c>
      <c r="D208" s="9">
        <v>14.0</v>
      </c>
    </row>
    <row r="209" ht="15.75" customHeight="1">
      <c r="A209" s="13">
        <v>46276.5</v>
      </c>
      <c r="B209" s="9">
        <v>14797.0</v>
      </c>
      <c r="C209" s="9" t="s">
        <v>17</v>
      </c>
      <c r="D209" s="9">
        <v>15.0</v>
      </c>
    </row>
    <row r="210" ht="15.75" customHeight="1">
      <c r="A210" s="13">
        <v>46276.5</v>
      </c>
      <c r="B210" s="9">
        <v>13527.0</v>
      </c>
      <c r="C210" s="9" t="s">
        <v>17</v>
      </c>
      <c r="D210" s="9">
        <v>12.0</v>
      </c>
    </row>
    <row r="211" ht="15.75" customHeight="1">
      <c r="A211" s="13">
        <v>46276.5</v>
      </c>
      <c r="B211" s="9">
        <v>12805.0</v>
      </c>
      <c r="C211" s="9" t="s">
        <v>17</v>
      </c>
      <c r="D211" s="9">
        <v>15.0</v>
      </c>
    </row>
    <row r="212" ht="15.75" customHeight="1">
      <c r="A212" s="13">
        <v>46276.5</v>
      </c>
      <c r="B212" s="9">
        <v>12044.0</v>
      </c>
      <c r="C212" s="9" t="s">
        <v>17</v>
      </c>
      <c r="D212" s="9">
        <v>15.0</v>
      </c>
    </row>
    <row r="213" ht="15.75" customHeight="1">
      <c r="A213" s="13">
        <v>46276.5</v>
      </c>
      <c r="B213" s="9">
        <v>12396.0</v>
      </c>
      <c r="C213" s="9" t="s">
        <v>17</v>
      </c>
      <c r="D213" s="9">
        <v>13.0</v>
      </c>
    </row>
    <row r="214" ht="15.75" customHeight="1">
      <c r="A214" s="13">
        <v>46276.5</v>
      </c>
      <c r="B214" s="9">
        <v>11053.0</v>
      </c>
      <c r="C214" s="9" t="s">
        <v>17</v>
      </c>
      <c r="D214" s="9">
        <v>14.0</v>
      </c>
    </row>
    <row r="215" ht="15.75" customHeight="1">
      <c r="A215" s="13">
        <v>46276.5</v>
      </c>
      <c r="B215" s="9">
        <v>13146.0</v>
      </c>
      <c r="C215" s="9" t="s">
        <v>17</v>
      </c>
      <c r="D215" s="9">
        <v>14.0</v>
      </c>
    </row>
    <row r="216" ht="15.75" customHeight="1">
      <c r="A216" s="13">
        <v>46276.5</v>
      </c>
      <c r="B216" s="9">
        <v>12687.0</v>
      </c>
      <c r="C216" s="9" t="s">
        <v>17</v>
      </c>
      <c r="D216" s="9">
        <v>13.0</v>
      </c>
    </row>
    <row r="217" ht="15.75" customHeight="1">
      <c r="A217" s="13">
        <v>46276.5</v>
      </c>
      <c r="B217" s="9">
        <v>14266.0</v>
      </c>
      <c r="C217" s="9" t="s">
        <v>17</v>
      </c>
      <c r="D217" s="9">
        <v>15.0</v>
      </c>
    </row>
    <row r="218" ht="15.75" customHeight="1">
      <c r="A218" s="13">
        <v>46276.5</v>
      </c>
      <c r="B218" s="9">
        <v>10899.0</v>
      </c>
      <c r="C218" s="9" t="s">
        <v>17</v>
      </c>
      <c r="D218" s="9">
        <v>15.0</v>
      </c>
    </row>
    <row r="219" ht="15.75" customHeight="1">
      <c r="A219" s="13">
        <v>46276.5</v>
      </c>
      <c r="B219" s="9">
        <v>14101.0</v>
      </c>
      <c r="C219" s="9" t="s">
        <v>17</v>
      </c>
      <c r="D219" s="9">
        <v>13.0</v>
      </c>
    </row>
    <row r="220" ht="15.75" customHeight="1">
      <c r="A220" s="13">
        <v>46276.5</v>
      </c>
      <c r="B220" s="9">
        <v>14230.0</v>
      </c>
      <c r="C220" s="9" t="s">
        <v>17</v>
      </c>
      <c r="D220" s="9">
        <v>14.0</v>
      </c>
    </row>
    <row r="221" ht="15.75" customHeight="1">
      <c r="A221" s="13">
        <v>46276.5</v>
      </c>
      <c r="B221" s="9">
        <v>11898.0</v>
      </c>
      <c r="C221" s="9" t="s">
        <v>17</v>
      </c>
      <c r="D221" s="9">
        <v>15.0</v>
      </c>
    </row>
    <row r="222" ht="15.75" customHeight="1">
      <c r="A222" s="13">
        <v>46276.5</v>
      </c>
      <c r="B222" s="9">
        <v>14360.0</v>
      </c>
      <c r="C222" s="9" t="s">
        <v>17</v>
      </c>
      <c r="D222" s="9">
        <v>15.0</v>
      </c>
    </row>
    <row r="223" ht="15.75" customHeight="1">
      <c r="A223" s="13">
        <v>46276.5</v>
      </c>
      <c r="B223" s="9">
        <v>14762.0</v>
      </c>
      <c r="C223" s="9" t="s">
        <v>17</v>
      </c>
      <c r="D223" s="9">
        <v>15.0</v>
      </c>
    </row>
    <row r="224" ht="15.75" customHeight="1">
      <c r="A224" s="13">
        <v>46276.5</v>
      </c>
      <c r="B224" s="9">
        <v>10177.0</v>
      </c>
      <c r="C224" s="9" t="s">
        <v>17</v>
      </c>
      <c r="D224" s="9">
        <v>15.0</v>
      </c>
    </row>
    <row r="225" ht="15.75" customHeight="1">
      <c r="A225" s="13">
        <v>46276.5</v>
      </c>
      <c r="B225" s="9">
        <v>10878.0</v>
      </c>
      <c r="C225" s="9" t="s">
        <v>17</v>
      </c>
      <c r="D225" s="9">
        <v>12.0</v>
      </c>
    </row>
    <row r="226" ht="15.75" customHeight="1">
      <c r="A226" s="13">
        <v>46276.5</v>
      </c>
      <c r="B226" s="9">
        <v>14925.0</v>
      </c>
      <c r="C226" s="9" t="s">
        <v>17</v>
      </c>
      <c r="D226" s="9">
        <v>15.0</v>
      </c>
    </row>
    <row r="227" ht="15.75" customHeight="1">
      <c r="A227" s="13">
        <v>46277.5</v>
      </c>
      <c r="B227" s="9">
        <v>11453.0</v>
      </c>
      <c r="C227" s="9" t="s">
        <v>17</v>
      </c>
      <c r="D227" s="9">
        <v>12.0</v>
      </c>
    </row>
    <row r="228" ht="15.75" customHeight="1">
      <c r="A228" s="13">
        <v>46277.5</v>
      </c>
      <c r="B228" s="9">
        <v>11015.0</v>
      </c>
      <c r="C228" s="9" t="s">
        <v>17</v>
      </c>
      <c r="D228" s="9">
        <v>15.0</v>
      </c>
    </row>
    <row r="229" ht="15.75" customHeight="1">
      <c r="A229" s="13">
        <v>46277.5</v>
      </c>
      <c r="B229" s="9">
        <v>14671.0</v>
      </c>
      <c r="C229" s="9" t="s">
        <v>17</v>
      </c>
      <c r="D229" s="9">
        <v>15.0</v>
      </c>
    </row>
    <row r="230" ht="15.75" customHeight="1">
      <c r="A230" s="13">
        <v>46277.5</v>
      </c>
      <c r="B230" s="9">
        <v>13037.0</v>
      </c>
      <c r="C230" s="9" t="s">
        <v>17</v>
      </c>
      <c r="D230" s="9">
        <v>12.0</v>
      </c>
    </row>
    <row r="231" ht="15.75" customHeight="1">
      <c r="A231" s="13">
        <v>46277.5</v>
      </c>
      <c r="B231" s="9">
        <v>14951.0</v>
      </c>
      <c r="C231" s="9" t="s">
        <v>17</v>
      </c>
      <c r="D231" s="9">
        <v>14.0</v>
      </c>
    </row>
    <row r="232" ht="15.75" customHeight="1">
      <c r="A232" s="13">
        <v>46277.5</v>
      </c>
      <c r="B232" s="9">
        <v>13557.0</v>
      </c>
      <c r="C232" s="9" t="s">
        <v>17</v>
      </c>
      <c r="D232" s="9">
        <v>14.0</v>
      </c>
    </row>
    <row r="233" ht="15.75" customHeight="1">
      <c r="A233" s="13">
        <v>46277.5</v>
      </c>
      <c r="B233" s="9">
        <v>10313.0</v>
      </c>
      <c r="C233" s="9" t="s">
        <v>17</v>
      </c>
      <c r="D233" s="9">
        <v>15.0</v>
      </c>
    </row>
    <row r="234" ht="15.75" customHeight="1">
      <c r="A234" s="13">
        <v>46277.5</v>
      </c>
      <c r="B234" s="9">
        <v>11256.0</v>
      </c>
      <c r="C234" s="9" t="s">
        <v>17</v>
      </c>
      <c r="D234" s="9">
        <v>12.0</v>
      </c>
    </row>
    <row r="235" ht="15.75" customHeight="1">
      <c r="A235" s="13">
        <v>46277.5</v>
      </c>
      <c r="B235" s="9">
        <v>13902.0</v>
      </c>
      <c r="C235" s="9" t="s">
        <v>17</v>
      </c>
      <c r="D235" s="9">
        <v>14.0</v>
      </c>
    </row>
    <row r="236" ht="15.75" customHeight="1">
      <c r="A236" s="13">
        <v>46277.5</v>
      </c>
      <c r="B236" s="9">
        <v>10995.0</v>
      </c>
      <c r="C236" s="9" t="s">
        <v>17</v>
      </c>
      <c r="D236" s="9">
        <v>14.0</v>
      </c>
    </row>
    <row r="237" ht="15.75" customHeight="1">
      <c r="A237" s="13">
        <v>46277.5</v>
      </c>
      <c r="B237" s="9">
        <v>14990.0</v>
      </c>
      <c r="C237" s="9" t="s">
        <v>17</v>
      </c>
      <c r="D237" s="9">
        <v>5.0</v>
      </c>
    </row>
    <row r="238" ht="15.75" customHeight="1">
      <c r="A238" s="13">
        <v>46277.5</v>
      </c>
      <c r="B238" s="9">
        <v>11184.0</v>
      </c>
      <c r="C238" s="9" t="s">
        <v>17</v>
      </c>
      <c r="D238" s="9">
        <v>15.0</v>
      </c>
    </row>
    <row r="239" ht="15.75" customHeight="1">
      <c r="A239" s="13">
        <v>46277.5</v>
      </c>
      <c r="B239" s="9">
        <v>13651.0</v>
      </c>
      <c r="C239" s="9" t="s">
        <v>17</v>
      </c>
      <c r="D239" s="9">
        <v>15.0</v>
      </c>
    </row>
    <row r="240" ht="15.75" customHeight="1">
      <c r="A240" s="13">
        <v>46277.5</v>
      </c>
      <c r="B240" s="9">
        <v>13973.0</v>
      </c>
      <c r="C240" s="9" t="s">
        <v>17</v>
      </c>
      <c r="D240" s="9">
        <v>14.0</v>
      </c>
    </row>
    <row r="241" ht="15.75" customHeight="1">
      <c r="A241" s="13">
        <v>46277.5</v>
      </c>
      <c r="B241" s="9">
        <v>11110.0</v>
      </c>
      <c r="C241" s="9" t="s">
        <v>17</v>
      </c>
      <c r="D241" s="9">
        <v>14.0</v>
      </c>
    </row>
    <row r="242" ht="15.75" customHeight="1">
      <c r="A242" s="13">
        <v>46277.5</v>
      </c>
      <c r="B242" s="9">
        <v>13958.0</v>
      </c>
      <c r="C242" s="9" t="s">
        <v>17</v>
      </c>
      <c r="D242" s="9">
        <v>14.0</v>
      </c>
    </row>
    <row r="243" ht="15.75" customHeight="1">
      <c r="A243" s="13">
        <v>46277.5</v>
      </c>
      <c r="B243" s="9">
        <v>10634.0</v>
      </c>
      <c r="C243" s="9" t="s">
        <v>17</v>
      </c>
      <c r="D243" s="9">
        <v>12.0</v>
      </c>
    </row>
    <row r="244" ht="15.75" customHeight="1">
      <c r="A244" s="13">
        <v>46277.5</v>
      </c>
      <c r="B244" s="9">
        <v>13088.0</v>
      </c>
      <c r="C244" s="9" t="s">
        <v>17</v>
      </c>
      <c r="D244" s="9">
        <v>11.0</v>
      </c>
    </row>
    <row r="245" ht="15.75" customHeight="1">
      <c r="A245" s="13">
        <v>46277.5</v>
      </c>
      <c r="B245" s="9">
        <v>14177.0</v>
      </c>
      <c r="C245" s="9" t="s">
        <v>17</v>
      </c>
      <c r="D245" s="9">
        <v>14.0</v>
      </c>
    </row>
    <row r="246" ht="15.75" customHeight="1">
      <c r="A246" s="13">
        <v>46277.5</v>
      </c>
      <c r="B246" s="9">
        <v>11083.0</v>
      </c>
      <c r="C246" s="9" t="s">
        <v>17</v>
      </c>
      <c r="D246" s="9">
        <v>14.0</v>
      </c>
    </row>
    <row r="247" ht="15.75" customHeight="1">
      <c r="A247" s="13">
        <v>46277.5</v>
      </c>
      <c r="B247" s="9">
        <v>13444.0</v>
      </c>
      <c r="C247" s="9" t="s">
        <v>17</v>
      </c>
      <c r="D247" s="9">
        <v>15.0</v>
      </c>
    </row>
    <row r="248" ht="15.75" customHeight="1">
      <c r="A248" s="13">
        <v>46277.5</v>
      </c>
      <c r="B248" s="9">
        <v>13592.0</v>
      </c>
      <c r="C248" s="9" t="s">
        <v>17</v>
      </c>
      <c r="D248" s="9">
        <v>15.0</v>
      </c>
    </row>
    <row r="249" ht="15.75" customHeight="1">
      <c r="A249" s="13">
        <v>46278.5</v>
      </c>
      <c r="B249" s="9">
        <v>10637.0</v>
      </c>
      <c r="C249" s="9" t="s">
        <v>17</v>
      </c>
      <c r="D249" s="9">
        <v>13.0</v>
      </c>
    </row>
    <row r="250" ht="15.75" customHeight="1">
      <c r="A250" s="13">
        <v>46278.5</v>
      </c>
      <c r="B250" s="9">
        <v>11085.0</v>
      </c>
      <c r="C250" s="9" t="s">
        <v>17</v>
      </c>
      <c r="D250" s="9">
        <v>14.0</v>
      </c>
    </row>
    <row r="251" ht="15.75" customHeight="1">
      <c r="A251" s="13">
        <v>46278.5</v>
      </c>
      <c r="B251" s="9">
        <v>14323.0</v>
      </c>
      <c r="C251" s="9" t="s">
        <v>17</v>
      </c>
      <c r="D251" s="9">
        <v>14.0</v>
      </c>
    </row>
    <row r="252" ht="15.75" customHeight="1">
      <c r="A252" s="13">
        <v>46278.5</v>
      </c>
      <c r="B252" s="9">
        <v>12625.0</v>
      </c>
      <c r="C252" s="9" t="s">
        <v>17</v>
      </c>
      <c r="D252" s="9">
        <v>12.0</v>
      </c>
    </row>
    <row r="253" ht="15.75" customHeight="1">
      <c r="A253" s="13">
        <v>46278.5</v>
      </c>
      <c r="B253" s="9">
        <v>10602.0</v>
      </c>
      <c r="C253" s="9" t="s">
        <v>17</v>
      </c>
      <c r="D253" s="9">
        <v>14.0</v>
      </c>
    </row>
    <row r="254" ht="15.75" customHeight="1">
      <c r="A254" s="13">
        <v>46278.5</v>
      </c>
      <c r="B254" s="9">
        <v>12524.0</v>
      </c>
      <c r="C254" s="9" t="s">
        <v>17</v>
      </c>
      <c r="D254" s="9">
        <v>15.0</v>
      </c>
    </row>
    <row r="255" ht="15.75" customHeight="1">
      <c r="A255" s="13">
        <v>46278.5</v>
      </c>
      <c r="B255" s="9">
        <v>12404.0</v>
      </c>
      <c r="C255" s="9" t="s">
        <v>17</v>
      </c>
      <c r="D255" s="9">
        <v>15.0</v>
      </c>
    </row>
    <row r="256" ht="15.75" customHeight="1">
      <c r="A256" s="13">
        <v>46278.5</v>
      </c>
      <c r="B256" s="9">
        <v>12029.0</v>
      </c>
      <c r="C256" s="9" t="s">
        <v>17</v>
      </c>
      <c r="D256" s="9">
        <v>7.0</v>
      </c>
    </row>
    <row r="257" ht="15.75" customHeight="1">
      <c r="A257" s="13">
        <v>46278.5</v>
      </c>
      <c r="B257" s="9">
        <v>10029.0</v>
      </c>
      <c r="C257" s="9" t="s">
        <v>17</v>
      </c>
      <c r="D257" s="9">
        <v>14.0</v>
      </c>
    </row>
    <row r="258" ht="15.75" customHeight="1">
      <c r="A258" s="13">
        <v>46278.5</v>
      </c>
      <c r="B258" s="9">
        <v>13854.0</v>
      </c>
      <c r="C258" s="9" t="s">
        <v>17</v>
      </c>
      <c r="D258" s="9">
        <v>15.0</v>
      </c>
    </row>
    <row r="259" ht="15.75" customHeight="1">
      <c r="A259" s="13">
        <v>46278.5</v>
      </c>
      <c r="B259" s="9">
        <v>13200.0</v>
      </c>
      <c r="C259" s="9" t="s">
        <v>17</v>
      </c>
      <c r="D259" s="9">
        <v>12.0</v>
      </c>
    </row>
    <row r="260" ht="15.75" customHeight="1">
      <c r="A260" s="13">
        <v>46279.5</v>
      </c>
      <c r="B260" s="9">
        <v>10959.0</v>
      </c>
      <c r="C260" s="9" t="s">
        <v>17</v>
      </c>
      <c r="D260" s="9">
        <v>15.0</v>
      </c>
    </row>
    <row r="261" ht="15.75" customHeight="1">
      <c r="A261" s="13">
        <v>46279.5</v>
      </c>
      <c r="B261" s="9">
        <v>11528.0</v>
      </c>
      <c r="C261" s="9" t="s">
        <v>17</v>
      </c>
      <c r="D261" s="9">
        <v>15.0</v>
      </c>
    </row>
    <row r="262" ht="15.75" customHeight="1">
      <c r="A262" s="13">
        <v>46279.5</v>
      </c>
      <c r="B262" s="9">
        <v>13108.0</v>
      </c>
      <c r="C262" s="9" t="s">
        <v>17</v>
      </c>
      <c r="D262" s="9">
        <v>15.0</v>
      </c>
    </row>
    <row r="263" ht="15.75" customHeight="1">
      <c r="A263" s="13">
        <v>46279.5</v>
      </c>
      <c r="B263" s="9">
        <v>11278.0</v>
      </c>
      <c r="C263" s="9" t="s">
        <v>17</v>
      </c>
      <c r="D263" s="9">
        <v>14.0</v>
      </c>
    </row>
    <row r="264" ht="15.75" customHeight="1">
      <c r="A264" s="13">
        <v>46280.5</v>
      </c>
      <c r="B264" s="9">
        <v>14644.0</v>
      </c>
      <c r="C264" s="9" t="s">
        <v>17</v>
      </c>
      <c r="D264" s="9">
        <v>13.0</v>
      </c>
    </row>
    <row r="265" ht="15.75" customHeight="1">
      <c r="A265" s="13">
        <v>46280.5</v>
      </c>
      <c r="B265" s="9">
        <v>14449.0</v>
      </c>
      <c r="C265" s="9" t="s">
        <v>17</v>
      </c>
      <c r="D265" s="9">
        <v>15.0</v>
      </c>
    </row>
    <row r="266" ht="15.75" customHeight="1">
      <c r="A266" s="13">
        <v>46280.5</v>
      </c>
      <c r="B266" s="9">
        <v>13624.0</v>
      </c>
      <c r="C266" s="9" t="s">
        <v>17</v>
      </c>
      <c r="D266" s="9">
        <v>14.0</v>
      </c>
    </row>
    <row r="267" ht="15.75" customHeight="1">
      <c r="A267" s="13">
        <v>46280.5</v>
      </c>
      <c r="B267" s="9">
        <v>13506.0</v>
      </c>
      <c r="C267" s="9" t="s">
        <v>17</v>
      </c>
      <c r="D267" s="9">
        <v>15.0</v>
      </c>
    </row>
    <row r="268" ht="15.75" customHeight="1">
      <c r="A268" s="13">
        <v>46280.5</v>
      </c>
      <c r="B268" s="9">
        <v>10942.0</v>
      </c>
      <c r="C268" s="9" t="s">
        <v>17</v>
      </c>
      <c r="D268" s="9">
        <v>11.0</v>
      </c>
    </row>
    <row r="269" ht="15.75" customHeight="1">
      <c r="A269" s="13">
        <v>46280.5</v>
      </c>
      <c r="B269" s="9">
        <v>14199.0</v>
      </c>
      <c r="C269" s="9" t="s">
        <v>17</v>
      </c>
      <c r="D269" s="9">
        <v>15.0</v>
      </c>
    </row>
    <row r="270" ht="15.75" customHeight="1">
      <c r="A270" s="13">
        <v>46280.5</v>
      </c>
      <c r="B270" s="9">
        <v>11743.0</v>
      </c>
      <c r="C270" s="9" t="s">
        <v>17</v>
      </c>
      <c r="D270" s="9">
        <v>13.0</v>
      </c>
    </row>
    <row r="271" ht="15.75" customHeight="1">
      <c r="A271" s="13">
        <v>46280.5</v>
      </c>
      <c r="B271" s="9">
        <v>11279.0</v>
      </c>
      <c r="C271" s="9" t="s">
        <v>17</v>
      </c>
      <c r="D271" s="9">
        <v>12.0</v>
      </c>
    </row>
    <row r="272" ht="15.75" customHeight="1">
      <c r="A272" s="13">
        <v>46280.5</v>
      </c>
      <c r="B272" s="9">
        <v>11065.0</v>
      </c>
      <c r="C272" s="9" t="s">
        <v>17</v>
      </c>
      <c r="D272" s="9">
        <v>12.0</v>
      </c>
    </row>
    <row r="273" ht="15.75" customHeight="1">
      <c r="A273" s="13">
        <v>46280.5</v>
      </c>
      <c r="B273" s="9">
        <v>12794.0</v>
      </c>
      <c r="C273" s="9" t="s">
        <v>17</v>
      </c>
      <c r="D273" s="9">
        <v>13.0</v>
      </c>
    </row>
    <row r="274" ht="15.75" customHeight="1">
      <c r="A274" s="13">
        <v>46280.5</v>
      </c>
      <c r="B274" s="9">
        <v>11552.0</v>
      </c>
      <c r="C274" s="9" t="s">
        <v>17</v>
      </c>
      <c r="D274" s="9">
        <v>15.0</v>
      </c>
    </row>
    <row r="275" ht="15.75" customHeight="1">
      <c r="A275" s="13">
        <v>46280.5</v>
      </c>
      <c r="B275" s="9">
        <v>10248.0</v>
      </c>
      <c r="C275" s="9" t="s">
        <v>17</v>
      </c>
      <c r="D275" s="9">
        <v>13.0</v>
      </c>
    </row>
    <row r="276" ht="15.75" customHeight="1">
      <c r="A276" s="13">
        <v>46280.5</v>
      </c>
      <c r="B276" s="9">
        <v>14323.0</v>
      </c>
      <c r="C276" s="9" t="s">
        <v>17</v>
      </c>
      <c r="D276" s="9">
        <v>12.0</v>
      </c>
    </row>
    <row r="277" ht="15.75" customHeight="1">
      <c r="A277" s="13">
        <v>46281.5</v>
      </c>
      <c r="B277" s="9">
        <v>10012.0</v>
      </c>
      <c r="C277" s="9" t="s">
        <v>17</v>
      </c>
      <c r="D277" s="9">
        <v>14.0</v>
      </c>
    </row>
    <row r="278" ht="15.75" customHeight="1">
      <c r="A278" s="13">
        <v>46281.5</v>
      </c>
      <c r="B278" s="9">
        <v>14563.0</v>
      </c>
      <c r="C278" s="9" t="s">
        <v>17</v>
      </c>
      <c r="D278" s="9">
        <v>13.0</v>
      </c>
    </row>
    <row r="279" ht="15.75" customHeight="1">
      <c r="A279" s="13">
        <v>46281.5</v>
      </c>
      <c r="B279" s="9">
        <v>14738.0</v>
      </c>
      <c r="C279" s="9" t="s">
        <v>17</v>
      </c>
      <c r="D279" s="9">
        <v>15.0</v>
      </c>
    </row>
    <row r="280" ht="15.75" customHeight="1">
      <c r="A280" s="13">
        <v>46281.5</v>
      </c>
      <c r="B280" s="9">
        <v>10617.0</v>
      </c>
      <c r="C280" s="9" t="s">
        <v>17</v>
      </c>
      <c r="D280" s="9">
        <v>14.0</v>
      </c>
    </row>
    <row r="281" ht="15.75" customHeight="1">
      <c r="A281" s="13">
        <v>46281.5</v>
      </c>
      <c r="B281" s="9">
        <v>14800.0</v>
      </c>
      <c r="C281" s="9" t="s">
        <v>17</v>
      </c>
      <c r="D281" s="9">
        <v>15.0</v>
      </c>
    </row>
    <row r="282" ht="15.75" customHeight="1">
      <c r="A282" s="13">
        <v>46281.5</v>
      </c>
      <c r="B282" s="9">
        <v>14449.0</v>
      </c>
      <c r="C282" s="9" t="s">
        <v>17</v>
      </c>
      <c r="D282" s="9">
        <v>12.0</v>
      </c>
    </row>
    <row r="283" ht="15.75" customHeight="1">
      <c r="A283" s="13">
        <v>46281.5</v>
      </c>
      <c r="B283" s="9">
        <v>14052.0</v>
      </c>
      <c r="C283" s="9" t="s">
        <v>17</v>
      </c>
      <c r="D283" s="9">
        <v>13.0</v>
      </c>
    </row>
    <row r="284" ht="15.75" customHeight="1">
      <c r="A284" s="13">
        <v>46281.5</v>
      </c>
      <c r="B284" s="9">
        <v>14602.0</v>
      </c>
      <c r="C284" s="9" t="s">
        <v>17</v>
      </c>
      <c r="D284" s="9">
        <v>12.0</v>
      </c>
    </row>
    <row r="285" ht="15.75" customHeight="1">
      <c r="A285" s="13">
        <v>46281.5</v>
      </c>
      <c r="B285" s="9">
        <v>10937.0</v>
      </c>
      <c r="C285" s="9" t="s">
        <v>17</v>
      </c>
      <c r="D285" s="9">
        <v>14.0</v>
      </c>
    </row>
    <row r="286" ht="15.75" customHeight="1">
      <c r="A286" s="13">
        <v>46281.5</v>
      </c>
      <c r="B286" s="9">
        <v>11633.0</v>
      </c>
      <c r="C286" s="9" t="s">
        <v>17</v>
      </c>
      <c r="D286" s="9">
        <v>15.0</v>
      </c>
    </row>
    <row r="287" ht="15.75" customHeight="1">
      <c r="A287" s="13">
        <v>46281.5</v>
      </c>
      <c r="B287" s="9">
        <v>14133.0</v>
      </c>
      <c r="C287" s="9" t="s">
        <v>17</v>
      </c>
      <c r="D287" s="9">
        <v>15.0</v>
      </c>
    </row>
    <row r="288" ht="15.75" customHeight="1">
      <c r="A288" s="13">
        <v>46281.5</v>
      </c>
      <c r="B288" s="9">
        <v>11256.0</v>
      </c>
      <c r="C288" s="9" t="s">
        <v>17</v>
      </c>
      <c r="D288" s="9">
        <v>15.0</v>
      </c>
    </row>
    <row r="289" ht="15.75" customHeight="1">
      <c r="A289" s="13">
        <v>46281.5</v>
      </c>
      <c r="B289" s="9">
        <v>10422.0</v>
      </c>
      <c r="C289" s="9" t="s">
        <v>17</v>
      </c>
      <c r="D289" s="9">
        <v>15.0</v>
      </c>
    </row>
    <row r="290" ht="15.75" customHeight="1">
      <c r="A290" s="13">
        <v>46282.5</v>
      </c>
      <c r="B290" s="9">
        <v>12988.0</v>
      </c>
      <c r="C290" s="9" t="s">
        <v>17</v>
      </c>
      <c r="D290" s="9">
        <v>15.0</v>
      </c>
    </row>
    <row r="291" ht="15.75" customHeight="1">
      <c r="A291" s="13">
        <v>46282.5</v>
      </c>
      <c r="B291" s="9">
        <v>13353.0</v>
      </c>
      <c r="C291" s="9" t="s">
        <v>17</v>
      </c>
      <c r="D291" s="9">
        <v>15.0</v>
      </c>
    </row>
    <row r="292" ht="15.75" customHeight="1">
      <c r="A292" s="13">
        <v>46282.5</v>
      </c>
      <c r="B292" s="9">
        <v>12475.0</v>
      </c>
      <c r="C292" s="9" t="s">
        <v>17</v>
      </c>
      <c r="D292" s="9">
        <v>15.0</v>
      </c>
    </row>
    <row r="293" ht="15.75" customHeight="1">
      <c r="A293" s="13">
        <v>46282.5</v>
      </c>
      <c r="B293" s="9">
        <v>10565.0</v>
      </c>
      <c r="C293" s="9" t="s">
        <v>17</v>
      </c>
      <c r="D293" s="9">
        <v>15.0</v>
      </c>
    </row>
    <row r="294" ht="15.75" customHeight="1">
      <c r="A294" s="13">
        <v>46282.5</v>
      </c>
      <c r="B294" s="9">
        <v>14797.0</v>
      </c>
      <c r="C294" s="9" t="s">
        <v>17</v>
      </c>
      <c r="D294" s="9">
        <v>14.0</v>
      </c>
    </row>
    <row r="295" ht="15.75" customHeight="1">
      <c r="A295" s="13">
        <v>46282.5</v>
      </c>
      <c r="B295" s="9">
        <v>11627.0</v>
      </c>
      <c r="C295" s="9" t="s">
        <v>17</v>
      </c>
      <c r="D295" s="9">
        <v>15.0</v>
      </c>
    </row>
    <row r="296" ht="15.75" customHeight="1">
      <c r="A296" s="13">
        <v>46282.5</v>
      </c>
      <c r="B296" s="9">
        <v>14627.0</v>
      </c>
      <c r="C296" s="9" t="s">
        <v>17</v>
      </c>
      <c r="D296" s="9">
        <v>15.0</v>
      </c>
    </row>
    <row r="297" ht="15.75" customHeight="1">
      <c r="A297" s="13">
        <v>46282.5</v>
      </c>
      <c r="B297" s="9">
        <v>11891.0</v>
      </c>
      <c r="C297" s="9" t="s">
        <v>17</v>
      </c>
      <c r="D297" s="9">
        <v>13.0</v>
      </c>
    </row>
    <row r="298" ht="15.75" customHeight="1">
      <c r="A298" s="13">
        <v>46282.5</v>
      </c>
      <c r="B298" s="9">
        <v>13859.0</v>
      </c>
      <c r="C298" s="9" t="s">
        <v>17</v>
      </c>
      <c r="D298" s="9">
        <v>14.0</v>
      </c>
    </row>
    <row r="299" ht="15.75" customHeight="1">
      <c r="A299" s="13">
        <v>46282.5</v>
      </c>
      <c r="B299" s="9">
        <v>10007.0</v>
      </c>
      <c r="C299" s="9" t="s">
        <v>17</v>
      </c>
      <c r="D299" s="9">
        <v>13.0</v>
      </c>
    </row>
    <row r="300" ht="15.75" customHeight="1">
      <c r="A300" s="13">
        <v>46282.5</v>
      </c>
      <c r="B300" s="9">
        <v>14081.0</v>
      </c>
      <c r="C300" s="9" t="s">
        <v>17</v>
      </c>
      <c r="D300" s="9">
        <v>14.0</v>
      </c>
    </row>
    <row r="301" ht="15.75" customHeight="1">
      <c r="A301" s="13">
        <v>46282.5</v>
      </c>
      <c r="B301" s="9">
        <v>12355.0</v>
      </c>
      <c r="C301" s="9" t="s">
        <v>17</v>
      </c>
      <c r="D301" s="9">
        <v>15.0</v>
      </c>
    </row>
    <row r="302" ht="15.75" customHeight="1">
      <c r="A302" s="13">
        <v>46282.5</v>
      </c>
      <c r="B302" s="9">
        <v>12836.0</v>
      </c>
      <c r="C302" s="9" t="s">
        <v>17</v>
      </c>
      <c r="D302" s="9">
        <v>14.0</v>
      </c>
    </row>
    <row r="303" ht="15.75" customHeight="1">
      <c r="A303" s="13">
        <v>46282.5</v>
      </c>
      <c r="B303" s="9">
        <v>12573.0</v>
      </c>
      <c r="C303" s="9" t="s">
        <v>17</v>
      </c>
      <c r="D303" s="9">
        <v>15.0</v>
      </c>
    </row>
    <row r="304" ht="15.75" customHeight="1">
      <c r="A304" s="13">
        <v>46282.5</v>
      </c>
      <c r="B304" s="9">
        <v>11379.0</v>
      </c>
      <c r="C304" s="9" t="s">
        <v>17</v>
      </c>
      <c r="D304" s="9">
        <v>14.0</v>
      </c>
    </row>
    <row r="305" ht="15.75" customHeight="1">
      <c r="A305" s="13">
        <v>46282.5</v>
      </c>
      <c r="B305" s="9">
        <v>11119.0</v>
      </c>
      <c r="C305" s="9" t="s">
        <v>17</v>
      </c>
      <c r="D305" s="9">
        <v>12.0</v>
      </c>
    </row>
    <row r="306" ht="15.75" customHeight="1">
      <c r="A306" s="13">
        <v>46282.5</v>
      </c>
      <c r="B306" s="9">
        <v>13880.0</v>
      </c>
      <c r="C306" s="9" t="s">
        <v>17</v>
      </c>
      <c r="D306" s="9">
        <v>15.0</v>
      </c>
    </row>
    <row r="307" ht="15.75" customHeight="1">
      <c r="A307" s="13">
        <v>46283.5</v>
      </c>
      <c r="B307" s="9">
        <v>13189.0</v>
      </c>
      <c r="C307" s="9" t="s">
        <v>17</v>
      </c>
      <c r="D307" s="9">
        <v>14.0</v>
      </c>
    </row>
    <row r="308" ht="15.75" customHeight="1">
      <c r="A308" s="13">
        <v>46283.5</v>
      </c>
      <c r="B308" s="9">
        <v>12181.0</v>
      </c>
      <c r="C308" s="9" t="s">
        <v>17</v>
      </c>
      <c r="D308" s="9">
        <v>14.0</v>
      </c>
    </row>
    <row r="309" ht="15.75" customHeight="1">
      <c r="A309" s="13">
        <v>46283.5</v>
      </c>
      <c r="B309" s="9">
        <v>10966.0</v>
      </c>
      <c r="C309" s="9" t="s">
        <v>17</v>
      </c>
      <c r="D309" s="9">
        <v>14.0</v>
      </c>
    </row>
    <row r="310" ht="15.75" customHeight="1">
      <c r="A310" s="13">
        <v>46283.5</v>
      </c>
      <c r="B310" s="9">
        <v>13357.0</v>
      </c>
      <c r="C310" s="9" t="s">
        <v>17</v>
      </c>
      <c r="D310" s="9">
        <v>15.0</v>
      </c>
    </row>
    <row r="311" ht="15.75" customHeight="1">
      <c r="A311" s="13">
        <v>46283.5</v>
      </c>
      <c r="B311" s="9">
        <v>13373.0</v>
      </c>
      <c r="C311" s="9" t="s">
        <v>17</v>
      </c>
      <c r="D311" s="9">
        <v>10.0</v>
      </c>
    </row>
    <row r="312" ht="15.75" customHeight="1">
      <c r="A312" s="13">
        <v>46283.5</v>
      </c>
      <c r="B312" s="9">
        <v>14706.0</v>
      </c>
      <c r="C312" s="9" t="s">
        <v>17</v>
      </c>
      <c r="D312" s="9">
        <v>13.0</v>
      </c>
    </row>
    <row r="313" ht="15.75" customHeight="1">
      <c r="A313" s="13">
        <v>46283.5</v>
      </c>
      <c r="B313" s="9">
        <v>10973.0</v>
      </c>
      <c r="C313" s="9" t="s">
        <v>17</v>
      </c>
      <c r="D313" s="9">
        <v>14.0</v>
      </c>
    </row>
    <row r="314" ht="15.75" customHeight="1">
      <c r="A314" s="13">
        <v>46283.5</v>
      </c>
      <c r="B314" s="9">
        <v>10726.0</v>
      </c>
      <c r="C314" s="9" t="s">
        <v>17</v>
      </c>
      <c r="D314" s="9">
        <v>15.0</v>
      </c>
    </row>
    <row r="315" ht="15.75" customHeight="1">
      <c r="A315" s="13">
        <v>46283.5</v>
      </c>
      <c r="B315" s="9">
        <v>11249.0</v>
      </c>
      <c r="C315" s="9" t="s">
        <v>17</v>
      </c>
      <c r="D315" s="9">
        <v>15.0</v>
      </c>
    </row>
    <row r="316" ht="15.75" customHeight="1">
      <c r="A316" s="13">
        <v>46283.5</v>
      </c>
      <c r="B316" s="9">
        <v>12774.0</v>
      </c>
      <c r="C316" s="9" t="s">
        <v>17</v>
      </c>
      <c r="D316" s="9">
        <v>15.0</v>
      </c>
    </row>
    <row r="317" ht="15.75" customHeight="1">
      <c r="A317" s="13">
        <v>46283.5</v>
      </c>
      <c r="B317" s="9">
        <v>13028.0</v>
      </c>
      <c r="C317" s="9" t="s">
        <v>17</v>
      </c>
      <c r="D317" s="9">
        <v>14.0</v>
      </c>
    </row>
    <row r="318" ht="15.75" customHeight="1">
      <c r="A318" s="13">
        <v>46283.5</v>
      </c>
      <c r="B318" s="9">
        <v>12160.0</v>
      </c>
      <c r="C318" s="9" t="s">
        <v>17</v>
      </c>
      <c r="D318" s="9">
        <v>15.0</v>
      </c>
    </row>
    <row r="319" ht="15.75" customHeight="1">
      <c r="A319" s="13">
        <v>46283.5</v>
      </c>
      <c r="B319" s="9">
        <v>14074.0</v>
      </c>
      <c r="C319" s="9" t="s">
        <v>17</v>
      </c>
      <c r="D319" s="9">
        <v>13.0</v>
      </c>
    </row>
    <row r="320" ht="15.75" customHeight="1">
      <c r="A320" s="13">
        <v>46283.5</v>
      </c>
      <c r="B320" s="9">
        <v>11768.0</v>
      </c>
      <c r="C320" s="9" t="s">
        <v>17</v>
      </c>
      <c r="D320" s="9">
        <v>15.0</v>
      </c>
    </row>
    <row r="321" ht="15.75" customHeight="1">
      <c r="A321" s="13">
        <v>46283.5</v>
      </c>
      <c r="B321" s="9">
        <v>14531.0</v>
      </c>
      <c r="C321" s="9" t="s">
        <v>17</v>
      </c>
      <c r="D321" s="9">
        <v>12.0</v>
      </c>
    </row>
    <row r="322" ht="15.75" customHeight="1">
      <c r="A322" s="13">
        <v>46283.5</v>
      </c>
      <c r="B322" s="9">
        <v>14702.0</v>
      </c>
      <c r="C322" s="9" t="s">
        <v>17</v>
      </c>
      <c r="D322" s="9">
        <v>12.0</v>
      </c>
    </row>
    <row r="323" ht="15.75" customHeight="1">
      <c r="A323" s="13">
        <v>46283.5</v>
      </c>
      <c r="B323" s="9">
        <v>12705.0</v>
      </c>
      <c r="C323" s="9" t="s">
        <v>17</v>
      </c>
      <c r="D323" s="9">
        <v>15.0</v>
      </c>
    </row>
    <row r="324" ht="15.75" customHeight="1">
      <c r="A324" s="13">
        <v>46284.5</v>
      </c>
      <c r="B324" s="9">
        <v>10614.0</v>
      </c>
      <c r="C324" s="9" t="s">
        <v>17</v>
      </c>
      <c r="D324" s="9">
        <v>14.0</v>
      </c>
    </row>
    <row r="325" ht="15.75" customHeight="1">
      <c r="A325" s="13">
        <v>46284.5</v>
      </c>
      <c r="B325" s="9">
        <v>10321.0</v>
      </c>
      <c r="C325" s="9" t="s">
        <v>17</v>
      </c>
      <c r="D325" s="9">
        <v>14.0</v>
      </c>
    </row>
    <row r="326" ht="15.75" customHeight="1">
      <c r="A326" s="13">
        <v>46284.5</v>
      </c>
      <c r="B326" s="9">
        <v>12504.0</v>
      </c>
      <c r="C326" s="9" t="s">
        <v>17</v>
      </c>
      <c r="D326" s="9">
        <v>14.0</v>
      </c>
    </row>
    <row r="327" ht="15.75" customHeight="1">
      <c r="A327" s="13">
        <v>46284.5</v>
      </c>
      <c r="B327" s="9">
        <v>14198.0</v>
      </c>
      <c r="C327" s="9" t="s">
        <v>17</v>
      </c>
      <c r="D327" s="9">
        <v>13.0</v>
      </c>
    </row>
    <row r="328" ht="15.75" customHeight="1">
      <c r="A328" s="13">
        <v>46284.5</v>
      </c>
      <c r="B328" s="9">
        <v>14248.0</v>
      </c>
      <c r="C328" s="9" t="s">
        <v>17</v>
      </c>
      <c r="D328" s="9">
        <v>9.0</v>
      </c>
    </row>
    <row r="329" ht="15.75" customHeight="1">
      <c r="A329" s="13">
        <v>46284.5</v>
      </c>
      <c r="B329" s="9">
        <v>10138.0</v>
      </c>
      <c r="C329" s="9" t="s">
        <v>17</v>
      </c>
      <c r="D329" s="9">
        <v>13.0</v>
      </c>
    </row>
    <row r="330" ht="15.75" customHeight="1">
      <c r="A330" s="13">
        <v>46284.5</v>
      </c>
      <c r="B330" s="9">
        <v>10249.0</v>
      </c>
      <c r="C330" s="9" t="s">
        <v>17</v>
      </c>
      <c r="D330" s="9">
        <v>13.0</v>
      </c>
    </row>
    <row r="331" ht="15.75" customHeight="1">
      <c r="A331" s="13">
        <v>46284.5</v>
      </c>
      <c r="B331" s="9">
        <v>10492.0</v>
      </c>
      <c r="C331" s="9" t="s">
        <v>17</v>
      </c>
      <c r="D331" s="9">
        <v>14.0</v>
      </c>
    </row>
    <row r="332" ht="15.75" customHeight="1">
      <c r="A332" s="13">
        <v>46284.5</v>
      </c>
      <c r="B332" s="9">
        <v>11556.0</v>
      </c>
      <c r="C332" s="9" t="s">
        <v>17</v>
      </c>
      <c r="D332" s="9">
        <v>14.0</v>
      </c>
    </row>
    <row r="333" ht="15.75" customHeight="1">
      <c r="A333" s="13">
        <v>46284.5</v>
      </c>
      <c r="B333" s="9">
        <v>13870.0</v>
      </c>
      <c r="C333" s="9" t="s">
        <v>17</v>
      </c>
      <c r="D333" s="9">
        <v>15.0</v>
      </c>
    </row>
    <row r="334" ht="15.75" customHeight="1">
      <c r="A334" s="13">
        <v>46284.5</v>
      </c>
      <c r="B334" s="9">
        <v>13294.0</v>
      </c>
      <c r="C334" s="9" t="s">
        <v>17</v>
      </c>
      <c r="D334" s="9">
        <v>13.0</v>
      </c>
    </row>
    <row r="335" ht="15.75" customHeight="1">
      <c r="A335" s="13">
        <v>46284.5</v>
      </c>
      <c r="B335" s="9">
        <v>10462.0</v>
      </c>
      <c r="C335" s="9" t="s">
        <v>17</v>
      </c>
      <c r="D335" s="9">
        <v>15.0</v>
      </c>
    </row>
    <row r="336" ht="15.75" customHeight="1">
      <c r="A336" s="13">
        <v>46284.5</v>
      </c>
      <c r="B336" s="9">
        <v>13533.0</v>
      </c>
      <c r="C336" s="9" t="s">
        <v>17</v>
      </c>
      <c r="D336" s="9">
        <v>13.0</v>
      </c>
    </row>
    <row r="337" ht="15.75" customHeight="1">
      <c r="A337" s="13">
        <v>46284.5</v>
      </c>
      <c r="B337" s="9">
        <v>11584.0</v>
      </c>
      <c r="C337" s="9" t="s">
        <v>17</v>
      </c>
      <c r="D337" s="9">
        <v>14.0</v>
      </c>
    </row>
    <row r="338" ht="15.75" customHeight="1">
      <c r="A338" s="13">
        <v>46285.5</v>
      </c>
      <c r="B338" s="9">
        <v>10244.0</v>
      </c>
      <c r="C338" s="9" t="s">
        <v>17</v>
      </c>
      <c r="D338" s="9">
        <v>14.0</v>
      </c>
    </row>
    <row r="339" ht="15.75" customHeight="1">
      <c r="A339" s="13">
        <v>46285.5</v>
      </c>
      <c r="B339" s="9">
        <v>11567.0</v>
      </c>
      <c r="C339" s="9" t="s">
        <v>17</v>
      </c>
      <c r="D339" s="9">
        <v>14.0</v>
      </c>
    </row>
    <row r="340" ht="15.75" customHeight="1">
      <c r="A340" s="13">
        <v>46285.5</v>
      </c>
      <c r="B340" s="9">
        <v>11533.0</v>
      </c>
      <c r="C340" s="9" t="s">
        <v>17</v>
      </c>
      <c r="D340" s="9">
        <v>14.0</v>
      </c>
    </row>
    <row r="341" ht="15.75" customHeight="1">
      <c r="A341" s="13">
        <v>46285.5</v>
      </c>
      <c r="B341" s="9">
        <v>12587.0</v>
      </c>
      <c r="C341" s="9" t="s">
        <v>17</v>
      </c>
      <c r="D341" s="9">
        <v>13.0</v>
      </c>
    </row>
    <row r="342" ht="15.75" customHeight="1">
      <c r="A342" s="13">
        <v>46285.5</v>
      </c>
      <c r="B342" s="9">
        <v>13277.0</v>
      </c>
      <c r="C342" s="9" t="s">
        <v>17</v>
      </c>
      <c r="D342" s="9">
        <v>14.0</v>
      </c>
    </row>
    <row r="343" ht="15.75" customHeight="1">
      <c r="A343" s="13">
        <v>46285.5</v>
      </c>
      <c r="B343" s="9">
        <v>12100.0</v>
      </c>
      <c r="C343" s="9" t="s">
        <v>17</v>
      </c>
      <c r="D343" s="9">
        <v>15.0</v>
      </c>
    </row>
    <row r="344" ht="15.75" customHeight="1">
      <c r="A344" s="13">
        <v>46285.5</v>
      </c>
      <c r="B344" s="9">
        <v>11219.0</v>
      </c>
      <c r="C344" s="9" t="s">
        <v>17</v>
      </c>
      <c r="D344" s="9">
        <v>14.0</v>
      </c>
    </row>
    <row r="345" ht="15.75" customHeight="1">
      <c r="A345" s="13">
        <v>46285.5</v>
      </c>
      <c r="B345" s="9">
        <v>13647.0</v>
      </c>
      <c r="C345" s="9" t="s">
        <v>17</v>
      </c>
      <c r="D345" s="9">
        <v>15.0</v>
      </c>
    </row>
    <row r="346" ht="15.75" customHeight="1">
      <c r="A346" s="13">
        <v>46285.5</v>
      </c>
      <c r="B346" s="9">
        <v>11280.0</v>
      </c>
      <c r="C346" s="9" t="s">
        <v>17</v>
      </c>
      <c r="D346" s="9">
        <v>13.0</v>
      </c>
    </row>
    <row r="347" ht="15.75" customHeight="1">
      <c r="A347" s="13">
        <v>46285.5</v>
      </c>
      <c r="B347" s="9">
        <v>12469.0</v>
      </c>
      <c r="C347" s="9" t="s">
        <v>17</v>
      </c>
      <c r="D347" s="9">
        <v>15.0</v>
      </c>
    </row>
    <row r="348" ht="15.75" customHeight="1">
      <c r="A348" s="13">
        <v>46285.5</v>
      </c>
      <c r="B348" s="9">
        <v>11803.0</v>
      </c>
      <c r="C348" s="9" t="s">
        <v>17</v>
      </c>
      <c r="D348" s="9">
        <v>13.0</v>
      </c>
    </row>
    <row r="349" ht="15.75" customHeight="1">
      <c r="A349" s="13">
        <v>46285.5</v>
      </c>
      <c r="B349" s="9">
        <v>10337.0</v>
      </c>
      <c r="C349" s="9" t="s">
        <v>17</v>
      </c>
      <c r="D349" s="9">
        <v>15.0</v>
      </c>
    </row>
    <row r="350" ht="15.75" customHeight="1">
      <c r="A350" s="13">
        <v>46285.5</v>
      </c>
      <c r="B350" s="9">
        <v>14103.0</v>
      </c>
      <c r="C350" s="9" t="s">
        <v>17</v>
      </c>
      <c r="D350" s="9">
        <v>12.0</v>
      </c>
    </row>
    <row r="351" ht="15.75" customHeight="1">
      <c r="A351" s="13">
        <v>46286.5</v>
      </c>
      <c r="B351" s="9">
        <v>10876.0</v>
      </c>
      <c r="C351" s="9" t="s">
        <v>17</v>
      </c>
      <c r="D351" s="9">
        <v>12.0</v>
      </c>
    </row>
    <row r="352" ht="15.75" customHeight="1">
      <c r="A352" s="13">
        <v>46286.5</v>
      </c>
      <c r="B352" s="9">
        <v>13247.0</v>
      </c>
      <c r="C352" s="9" t="s">
        <v>17</v>
      </c>
      <c r="D352" s="9">
        <v>14.0</v>
      </c>
    </row>
    <row r="353" ht="15.75" customHeight="1">
      <c r="A353" s="13">
        <v>46286.5</v>
      </c>
      <c r="B353" s="9">
        <v>11087.0</v>
      </c>
      <c r="C353" s="9" t="s">
        <v>17</v>
      </c>
      <c r="D353" s="9">
        <v>14.0</v>
      </c>
    </row>
    <row r="354" ht="15.75" customHeight="1">
      <c r="A354" s="13">
        <v>46286.5</v>
      </c>
      <c r="B354" s="9">
        <v>13522.0</v>
      </c>
      <c r="C354" s="9" t="s">
        <v>17</v>
      </c>
      <c r="D354" s="9">
        <v>15.0</v>
      </c>
    </row>
    <row r="355" ht="15.75" customHeight="1">
      <c r="A355" s="13">
        <v>46286.5</v>
      </c>
      <c r="B355" s="9">
        <v>12333.0</v>
      </c>
      <c r="C355" s="9" t="s">
        <v>17</v>
      </c>
      <c r="D355" s="9">
        <v>12.0</v>
      </c>
    </row>
    <row r="356" ht="15.75" customHeight="1">
      <c r="A356" s="13">
        <v>46286.5</v>
      </c>
      <c r="B356" s="9">
        <v>14848.0</v>
      </c>
      <c r="C356" s="9" t="s">
        <v>17</v>
      </c>
      <c r="D356" s="9">
        <v>14.0</v>
      </c>
    </row>
    <row r="357" ht="15.75" customHeight="1">
      <c r="A357" s="13">
        <v>46286.5</v>
      </c>
      <c r="B357" s="9">
        <v>14157.0</v>
      </c>
      <c r="C357" s="9" t="s">
        <v>17</v>
      </c>
      <c r="D357" s="9">
        <v>15.0</v>
      </c>
    </row>
    <row r="358" ht="15.75" customHeight="1">
      <c r="A358" s="13">
        <v>46286.5</v>
      </c>
      <c r="B358" s="9">
        <v>11166.0</v>
      </c>
      <c r="C358" s="9" t="s">
        <v>17</v>
      </c>
      <c r="D358" s="9">
        <v>13.0</v>
      </c>
    </row>
    <row r="359" ht="15.75" customHeight="1">
      <c r="A359" s="13">
        <v>46286.5</v>
      </c>
      <c r="B359" s="9">
        <v>11717.0</v>
      </c>
      <c r="C359" s="9" t="s">
        <v>17</v>
      </c>
      <c r="D359" s="9">
        <v>12.0</v>
      </c>
    </row>
    <row r="360" ht="15.75" customHeight="1">
      <c r="A360" s="13">
        <v>46286.5</v>
      </c>
      <c r="B360" s="9">
        <v>14671.0</v>
      </c>
      <c r="C360" s="9" t="s">
        <v>17</v>
      </c>
      <c r="D360" s="9">
        <v>13.0</v>
      </c>
    </row>
    <row r="361" ht="15.75" customHeight="1">
      <c r="A361" s="13">
        <v>46286.5</v>
      </c>
      <c r="B361" s="9">
        <v>12884.0</v>
      </c>
      <c r="C361" s="9" t="s">
        <v>17</v>
      </c>
      <c r="D361" s="9">
        <v>14.0</v>
      </c>
    </row>
    <row r="362" ht="15.75" customHeight="1">
      <c r="A362" s="13">
        <v>46286.5</v>
      </c>
      <c r="B362" s="9">
        <v>11312.0</v>
      </c>
      <c r="C362" s="9" t="s">
        <v>17</v>
      </c>
      <c r="D362" s="9">
        <v>15.0</v>
      </c>
    </row>
    <row r="363" ht="15.75" customHeight="1">
      <c r="A363" s="13">
        <v>46286.5</v>
      </c>
      <c r="B363" s="9">
        <v>12017.0</v>
      </c>
      <c r="C363" s="9" t="s">
        <v>17</v>
      </c>
      <c r="D363" s="9">
        <v>15.0</v>
      </c>
    </row>
    <row r="364" ht="15.75" customHeight="1">
      <c r="A364" s="13">
        <v>46287.5</v>
      </c>
      <c r="B364" s="9">
        <v>10130.0</v>
      </c>
      <c r="C364" s="9" t="s">
        <v>17</v>
      </c>
      <c r="D364" s="9">
        <v>13.0</v>
      </c>
    </row>
    <row r="365" ht="15.75" customHeight="1">
      <c r="A365" s="13">
        <v>46287.5</v>
      </c>
      <c r="B365" s="9">
        <v>14883.0</v>
      </c>
      <c r="C365" s="9" t="s">
        <v>17</v>
      </c>
      <c r="D365" s="9">
        <v>12.0</v>
      </c>
    </row>
    <row r="366" ht="15.75" customHeight="1">
      <c r="A366" s="13">
        <v>46287.5</v>
      </c>
      <c r="B366" s="9">
        <v>14118.0</v>
      </c>
      <c r="C366" s="9" t="s">
        <v>17</v>
      </c>
      <c r="D366" s="9">
        <v>13.0</v>
      </c>
    </row>
    <row r="367" ht="15.75" customHeight="1">
      <c r="A367" s="13">
        <v>46287.5</v>
      </c>
      <c r="B367" s="9">
        <v>14438.0</v>
      </c>
      <c r="C367" s="9" t="s">
        <v>17</v>
      </c>
      <c r="D367" s="9">
        <v>7.0</v>
      </c>
    </row>
    <row r="368" ht="15.75" customHeight="1">
      <c r="A368" s="13">
        <v>46287.5</v>
      </c>
      <c r="B368" s="9">
        <v>12316.0</v>
      </c>
      <c r="C368" s="9" t="s">
        <v>17</v>
      </c>
      <c r="D368" s="9">
        <v>13.0</v>
      </c>
    </row>
    <row r="369" ht="15.75" customHeight="1">
      <c r="A369" s="13">
        <v>46287.5</v>
      </c>
      <c r="B369" s="9">
        <v>12285.0</v>
      </c>
      <c r="C369" s="9" t="s">
        <v>17</v>
      </c>
      <c r="D369" s="9">
        <v>12.0</v>
      </c>
    </row>
    <row r="370" ht="15.75" customHeight="1">
      <c r="A370" s="13">
        <v>46287.5</v>
      </c>
      <c r="B370" s="9">
        <v>11582.0</v>
      </c>
      <c r="C370" s="9" t="s">
        <v>17</v>
      </c>
      <c r="D370" s="9">
        <v>14.0</v>
      </c>
    </row>
    <row r="371" ht="15.75" customHeight="1">
      <c r="A371" s="13">
        <v>46287.5</v>
      </c>
      <c r="B371" s="9">
        <v>14575.0</v>
      </c>
      <c r="C371" s="9" t="s">
        <v>17</v>
      </c>
      <c r="D371" s="9">
        <v>15.0</v>
      </c>
    </row>
    <row r="372" ht="15.75" customHeight="1">
      <c r="A372" s="13">
        <v>46287.5</v>
      </c>
      <c r="B372" s="9">
        <v>12592.0</v>
      </c>
      <c r="C372" s="9" t="s">
        <v>17</v>
      </c>
      <c r="D372" s="9">
        <v>15.0</v>
      </c>
    </row>
    <row r="373" ht="15.75" customHeight="1">
      <c r="A373" s="13">
        <v>46287.5</v>
      </c>
      <c r="B373" s="9">
        <v>11300.0</v>
      </c>
      <c r="C373" s="9" t="s">
        <v>17</v>
      </c>
      <c r="D373" s="9">
        <v>15.0</v>
      </c>
    </row>
    <row r="374" ht="15.75" customHeight="1">
      <c r="A374" s="13">
        <v>46287.5</v>
      </c>
      <c r="B374" s="9">
        <v>11943.0</v>
      </c>
      <c r="C374" s="9" t="s">
        <v>17</v>
      </c>
      <c r="D374" s="9">
        <v>14.0</v>
      </c>
    </row>
    <row r="375" ht="15.75" customHeight="1">
      <c r="A375" s="13">
        <v>46287.5</v>
      </c>
      <c r="B375" s="9">
        <v>11682.0</v>
      </c>
      <c r="C375" s="9" t="s">
        <v>17</v>
      </c>
      <c r="D375" s="9">
        <v>11.0</v>
      </c>
    </row>
    <row r="376" ht="15.75" customHeight="1">
      <c r="A376" s="13">
        <v>46287.5</v>
      </c>
      <c r="B376" s="9">
        <v>12419.0</v>
      </c>
      <c r="C376" s="9" t="s">
        <v>17</v>
      </c>
      <c r="D376" s="9">
        <v>15.0</v>
      </c>
    </row>
    <row r="377" ht="15.75" customHeight="1">
      <c r="A377" s="13">
        <v>46287.5</v>
      </c>
      <c r="B377" s="9">
        <v>12448.0</v>
      </c>
      <c r="C377" s="9" t="s">
        <v>17</v>
      </c>
      <c r="D377" s="9">
        <v>15.0</v>
      </c>
    </row>
    <row r="378" ht="15.75" customHeight="1">
      <c r="A378" s="13">
        <v>46287.5</v>
      </c>
      <c r="B378" s="9">
        <v>11318.0</v>
      </c>
      <c r="C378" s="9" t="s">
        <v>17</v>
      </c>
      <c r="D378" s="9">
        <v>9.0</v>
      </c>
    </row>
    <row r="379" ht="15.75" customHeight="1">
      <c r="A379" s="13">
        <v>46288.5</v>
      </c>
      <c r="B379" s="9">
        <v>14526.0</v>
      </c>
      <c r="C379" s="9" t="s">
        <v>17</v>
      </c>
      <c r="D379" s="9">
        <v>15.0</v>
      </c>
    </row>
    <row r="380" ht="15.75" customHeight="1">
      <c r="A380" s="13">
        <v>46288.5</v>
      </c>
      <c r="B380" s="9">
        <v>10308.0</v>
      </c>
      <c r="C380" s="9" t="s">
        <v>17</v>
      </c>
      <c r="D380" s="9">
        <v>14.0</v>
      </c>
    </row>
    <row r="381" ht="15.75" customHeight="1">
      <c r="A381" s="13">
        <v>46288.5</v>
      </c>
      <c r="B381" s="9">
        <v>12978.0</v>
      </c>
      <c r="C381" s="9" t="s">
        <v>17</v>
      </c>
      <c r="D381" s="9">
        <v>12.0</v>
      </c>
    </row>
    <row r="382" ht="15.75" customHeight="1">
      <c r="A382" s="13">
        <v>46288.5</v>
      </c>
      <c r="B382" s="9">
        <v>11307.0</v>
      </c>
      <c r="C382" s="9" t="s">
        <v>17</v>
      </c>
      <c r="D382" s="9">
        <v>15.0</v>
      </c>
    </row>
    <row r="383" ht="15.75" customHeight="1">
      <c r="A383" s="13">
        <v>46288.5</v>
      </c>
      <c r="B383" s="9">
        <v>14067.0</v>
      </c>
      <c r="C383" s="9" t="s">
        <v>17</v>
      </c>
      <c r="D383" s="9">
        <v>6.0</v>
      </c>
    </row>
    <row r="384" ht="15.75" customHeight="1">
      <c r="A384" s="13">
        <v>46288.5</v>
      </c>
      <c r="B384" s="9">
        <v>12074.0</v>
      </c>
      <c r="C384" s="9" t="s">
        <v>17</v>
      </c>
      <c r="D384" s="9">
        <v>5.0</v>
      </c>
    </row>
    <row r="385" ht="15.75" customHeight="1">
      <c r="A385" s="13">
        <v>46288.5</v>
      </c>
      <c r="B385" s="9">
        <v>12799.0</v>
      </c>
      <c r="C385" s="9" t="s">
        <v>17</v>
      </c>
      <c r="D385" s="9">
        <v>13.0</v>
      </c>
    </row>
    <row r="386" ht="15.75" customHeight="1">
      <c r="A386" s="13">
        <v>46288.5</v>
      </c>
      <c r="B386" s="9">
        <v>12825.0</v>
      </c>
      <c r="C386" s="9" t="s">
        <v>17</v>
      </c>
      <c r="D386" s="9">
        <v>14.0</v>
      </c>
    </row>
    <row r="387" ht="15.75" customHeight="1">
      <c r="A387" s="13">
        <v>46288.5</v>
      </c>
      <c r="B387" s="9">
        <v>10733.0</v>
      </c>
      <c r="C387" s="9" t="s">
        <v>17</v>
      </c>
      <c r="D387" s="9">
        <v>15.0</v>
      </c>
    </row>
    <row r="388" ht="15.75" customHeight="1">
      <c r="A388" s="13">
        <v>46288.5</v>
      </c>
      <c r="B388" s="9">
        <v>12321.0</v>
      </c>
      <c r="C388" s="9" t="s">
        <v>17</v>
      </c>
      <c r="D388" s="9">
        <v>13.0</v>
      </c>
    </row>
    <row r="389" ht="15.75" customHeight="1">
      <c r="A389" s="13">
        <v>46289.5</v>
      </c>
      <c r="B389" s="9">
        <v>13676.0</v>
      </c>
      <c r="C389" s="9" t="s">
        <v>17</v>
      </c>
      <c r="D389" s="9">
        <v>6.0</v>
      </c>
    </row>
    <row r="390" ht="15.75" customHeight="1">
      <c r="A390" s="13">
        <v>46289.5</v>
      </c>
      <c r="B390" s="9">
        <v>10516.0</v>
      </c>
      <c r="C390" s="9" t="s">
        <v>17</v>
      </c>
      <c r="D390" s="9">
        <v>13.0</v>
      </c>
    </row>
    <row r="391" ht="15.75" customHeight="1">
      <c r="A391" s="13">
        <v>46289.5</v>
      </c>
      <c r="B391" s="9">
        <v>13436.0</v>
      </c>
      <c r="C391" s="9" t="s">
        <v>17</v>
      </c>
      <c r="D391" s="9">
        <v>14.0</v>
      </c>
    </row>
    <row r="392" ht="15.75" customHeight="1">
      <c r="A392" s="13">
        <v>46289.5</v>
      </c>
      <c r="B392" s="9">
        <v>12790.0</v>
      </c>
      <c r="C392" s="9" t="s">
        <v>17</v>
      </c>
      <c r="D392" s="9">
        <v>6.0</v>
      </c>
    </row>
    <row r="393" ht="15.75" customHeight="1">
      <c r="A393" s="13">
        <v>46289.5</v>
      </c>
      <c r="B393" s="9">
        <v>12904.0</v>
      </c>
      <c r="C393" s="9" t="s">
        <v>17</v>
      </c>
      <c r="D393" s="9">
        <v>15.0</v>
      </c>
    </row>
    <row r="394" ht="15.75" customHeight="1">
      <c r="A394" s="13">
        <v>46289.5</v>
      </c>
      <c r="B394" s="9">
        <v>10996.0</v>
      </c>
      <c r="C394" s="9" t="s">
        <v>17</v>
      </c>
      <c r="D394" s="9">
        <v>12.0</v>
      </c>
    </row>
    <row r="395" ht="15.75" customHeight="1">
      <c r="A395" s="13">
        <v>46289.5</v>
      </c>
      <c r="B395" s="9">
        <v>10068.0</v>
      </c>
      <c r="C395" s="9" t="s">
        <v>17</v>
      </c>
      <c r="D395" s="9">
        <v>12.0</v>
      </c>
    </row>
    <row r="396" ht="15.75" customHeight="1">
      <c r="A396" s="13">
        <v>46289.5</v>
      </c>
      <c r="B396" s="9">
        <v>10104.0</v>
      </c>
      <c r="C396" s="9" t="s">
        <v>17</v>
      </c>
      <c r="D396" s="9">
        <v>15.0</v>
      </c>
    </row>
    <row r="397" ht="15.75" customHeight="1">
      <c r="A397" s="13">
        <v>46289.5</v>
      </c>
      <c r="B397" s="9">
        <v>12841.0</v>
      </c>
      <c r="C397" s="9" t="s">
        <v>17</v>
      </c>
      <c r="D397" s="9">
        <v>8.0</v>
      </c>
    </row>
    <row r="398" ht="15.75" customHeight="1">
      <c r="A398" s="13">
        <v>46289.5</v>
      </c>
      <c r="B398" s="9">
        <v>10279.0</v>
      </c>
      <c r="C398" s="9" t="s">
        <v>17</v>
      </c>
      <c r="D398" s="9">
        <v>15.0</v>
      </c>
    </row>
    <row r="399" ht="15.75" customHeight="1">
      <c r="A399" s="13">
        <v>46289.5</v>
      </c>
      <c r="B399" s="9">
        <v>12362.0</v>
      </c>
      <c r="C399" s="9" t="s">
        <v>17</v>
      </c>
      <c r="D399" s="9">
        <v>14.0</v>
      </c>
    </row>
    <row r="400" ht="15.75" customHeight="1">
      <c r="A400" s="13">
        <v>46289.5</v>
      </c>
      <c r="B400" s="9">
        <v>11560.0</v>
      </c>
      <c r="C400" s="9" t="s">
        <v>17</v>
      </c>
      <c r="D400" s="9">
        <v>13.0</v>
      </c>
    </row>
    <row r="401" ht="15.75" customHeight="1">
      <c r="A401" s="13">
        <v>46289.5</v>
      </c>
      <c r="B401" s="9">
        <v>13161.0</v>
      </c>
      <c r="C401" s="9" t="s">
        <v>17</v>
      </c>
      <c r="D401" s="9">
        <v>14.0</v>
      </c>
    </row>
    <row r="402" ht="15.75" customHeight="1">
      <c r="A402" s="13">
        <v>46289.5</v>
      </c>
      <c r="B402" s="9">
        <v>14518.0</v>
      </c>
      <c r="C402" s="9" t="s">
        <v>17</v>
      </c>
      <c r="D402" s="9">
        <v>15.0</v>
      </c>
    </row>
    <row r="403" ht="15.75" customHeight="1">
      <c r="A403" s="13">
        <v>46289.5</v>
      </c>
      <c r="B403" s="9">
        <v>14435.0</v>
      </c>
      <c r="C403" s="9" t="s">
        <v>17</v>
      </c>
      <c r="D403" s="9">
        <v>15.0</v>
      </c>
    </row>
    <row r="404" ht="15.75" customHeight="1">
      <c r="A404" s="13">
        <v>46289.5</v>
      </c>
      <c r="B404" s="9">
        <v>14482.0</v>
      </c>
      <c r="C404" s="9" t="s">
        <v>17</v>
      </c>
      <c r="D404" s="9">
        <v>12.0</v>
      </c>
    </row>
    <row r="405" ht="15.75" customHeight="1">
      <c r="A405" s="13">
        <v>46289.5</v>
      </c>
      <c r="B405" s="9">
        <v>10398.0</v>
      </c>
      <c r="C405" s="9" t="s">
        <v>17</v>
      </c>
      <c r="D405" s="9">
        <v>15.0</v>
      </c>
    </row>
    <row r="406" ht="15.75" customHeight="1">
      <c r="A406" s="13">
        <v>46289.5</v>
      </c>
      <c r="B406" s="9">
        <v>10821.0</v>
      </c>
      <c r="C406" s="9" t="s">
        <v>17</v>
      </c>
      <c r="D406" s="9">
        <v>15.0</v>
      </c>
    </row>
    <row r="407" ht="15.75" customHeight="1">
      <c r="A407" s="13">
        <v>46289.5</v>
      </c>
      <c r="B407" s="9">
        <v>13995.0</v>
      </c>
      <c r="C407" s="9" t="s">
        <v>17</v>
      </c>
      <c r="D407" s="9">
        <v>15.0</v>
      </c>
    </row>
    <row r="408" ht="15.75" customHeight="1">
      <c r="A408" s="13">
        <v>46290.5</v>
      </c>
      <c r="B408" s="9">
        <v>10032.0</v>
      </c>
      <c r="C408" s="9" t="s">
        <v>17</v>
      </c>
      <c r="D408" s="9">
        <v>15.0</v>
      </c>
    </row>
    <row r="409" ht="15.75" customHeight="1">
      <c r="A409" s="13">
        <v>46290.5</v>
      </c>
      <c r="B409" s="9">
        <v>10297.0</v>
      </c>
      <c r="C409" s="9" t="s">
        <v>17</v>
      </c>
      <c r="D409" s="9">
        <v>14.0</v>
      </c>
    </row>
    <row r="410" ht="15.75" customHeight="1">
      <c r="A410" s="13">
        <v>46290.5</v>
      </c>
      <c r="B410" s="9">
        <v>11051.0</v>
      </c>
      <c r="C410" s="9" t="s">
        <v>17</v>
      </c>
      <c r="D410" s="9">
        <v>15.0</v>
      </c>
    </row>
    <row r="411" ht="15.75" customHeight="1">
      <c r="A411" s="13">
        <v>46290.5</v>
      </c>
      <c r="B411" s="9">
        <v>12560.0</v>
      </c>
      <c r="C411" s="9" t="s">
        <v>17</v>
      </c>
      <c r="D411" s="9">
        <v>15.0</v>
      </c>
    </row>
    <row r="412" ht="15.75" customHeight="1">
      <c r="A412" s="13">
        <v>46290.5</v>
      </c>
      <c r="B412" s="9">
        <v>10582.0</v>
      </c>
      <c r="C412" s="9" t="s">
        <v>17</v>
      </c>
      <c r="D412" s="9">
        <v>14.0</v>
      </c>
    </row>
    <row r="413" ht="15.75" customHeight="1">
      <c r="A413" s="13">
        <v>46290.5</v>
      </c>
      <c r="B413" s="9">
        <v>13380.0</v>
      </c>
      <c r="C413" s="9" t="s">
        <v>17</v>
      </c>
      <c r="D413" s="9">
        <v>12.0</v>
      </c>
    </row>
    <row r="414" ht="15.75" customHeight="1">
      <c r="A414" s="13">
        <v>46290.5</v>
      </c>
      <c r="B414" s="9">
        <v>10048.0</v>
      </c>
      <c r="C414" s="9" t="s">
        <v>17</v>
      </c>
      <c r="D414" s="9">
        <v>13.0</v>
      </c>
    </row>
    <row r="415" ht="15.75" customHeight="1">
      <c r="A415" s="13">
        <v>46290.5</v>
      </c>
      <c r="B415" s="9">
        <v>11193.0</v>
      </c>
      <c r="C415" s="9" t="s">
        <v>17</v>
      </c>
      <c r="D415" s="9">
        <v>15.0</v>
      </c>
    </row>
    <row r="416" ht="15.75" customHeight="1">
      <c r="A416" s="13">
        <v>46290.5</v>
      </c>
      <c r="B416" s="9">
        <v>14568.0</v>
      </c>
      <c r="C416" s="9" t="s">
        <v>17</v>
      </c>
      <c r="D416" s="9">
        <v>14.0</v>
      </c>
    </row>
    <row r="417" ht="15.75" customHeight="1">
      <c r="A417" s="13">
        <v>46290.5</v>
      </c>
      <c r="B417" s="9">
        <v>11542.0</v>
      </c>
      <c r="C417" s="9" t="s">
        <v>17</v>
      </c>
      <c r="D417" s="9">
        <v>14.0</v>
      </c>
    </row>
    <row r="418" ht="15.75" customHeight="1">
      <c r="A418" s="13">
        <v>46290.5</v>
      </c>
      <c r="B418" s="9">
        <v>11957.0</v>
      </c>
      <c r="C418" s="9" t="s">
        <v>17</v>
      </c>
      <c r="D418" s="9">
        <v>14.0</v>
      </c>
    </row>
    <row r="419" ht="15.75" customHeight="1">
      <c r="A419" s="13">
        <v>46290.5</v>
      </c>
      <c r="B419" s="9">
        <v>11097.0</v>
      </c>
      <c r="C419" s="9" t="s">
        <v>17</v>
      </c>
      <c r="D419" s="9">
        <v>12.0</v>
      </c>
    </row>
    <row r="420" ht="15.75" customHeight="1">
      <c r="A420" s="13">
        <v>46290.5</v>
      </c>
      <c r="B420" s="9">
        <v>10592.0</v>
      </c>
      <c r="C420" s="9" t="s">
        <v>17</v>
      </c>
      <c r="D420" s="9">
        <v>15.0</v>
      </c>
    </row>
    <row r="421" ht="15.75" customHeight="1">
      <c r="A421" s="13">
        <v>46290.5</v>
      </c>
      <c r="B421" s="9">
        <v>11014.0</v>
      </c>
      <c r="C421" s="9" t="s">
        <v>17</v>
      </c>
      <c r="D421" s="9">
        <v>5.0</v>
      </c>
    </row>
    <row r="422" ht="15.75" customHeight="1">
      <c r="A422" s="13">
        <v>46290.5</v>
      </c>
      <c r="B422" s="9">
        <v>14782.0</v>
      </c>
      <c r="C422" s="9" t="s">
        <v>17</v>
      </c>
      <c r="D422" s="9">
        <v>14.0</v>
      </c>
    </row>
    <row r="423" ht="15.75" customHeight="1">
      <c r="A423" s="13">
        <v>46290.5</v>
      </c>
      <c r="B423" s="9">
        <v>10844.0</v>
      </c>
      <c r="C423" s="9" t="s">
        <v>17</v>
      </c>
      <c r="D423" s="9">
        <v>12.0</v>
      </c>
    </row>
    <row r="424" ht="15.75" customHeight="1">
      <c r="A424" s="13">
        <v>46290.5</v>
      </c>
      <c r="B424" s="9">
        <v>11368.0</v>
      </c>
      <c r="C424" s="9" t="s">
        <v>17</v>
      </c>
      <c r="D424" s="9">
        <v>14.0</v>
      </c>
    </row>
    <row r="425" ht="15.75" customHeight="1">
      <c r="A425" s="13">
        <v>46290.5</v>
      </c>
      <c r="B425" s="9">
        <v>14388.0</v>
      </c>
      <c r="C425" s="9" t="s">
        <v>17</v>
      </c>
      <c r="D425" s="9">
        <v>6.0</v>
      </c>
    </row>
    <row r="426" ht="15.75" customHeight="1">
      <c r="A426" s="13">
        <v>46291.5</v>
      </c>
      <c r="B426" s="9">
        <v>10822.0</v>
      </c>
      <c r="C426" s="9" t="s">
        <v>17</v>
      </c>
      <c r="D426" s="9">
        <v>5.0</v>
      </c>
    </row>
    <row r="427" ht="15.75" customHeight="1">
      <c r="A427" s="13">
        <v>46291.5</v>
      </c>
      <c r="B427" s="9">
        <v>12266.0</v>
      </c>
      <c r="C427" s="9" t="s">
        <v>17</v>
      </c>
      <c r="D427" s="9">
        <v>13.0</v>
      </c>
    </row>
    <row r="428" ht="15.75" customHeight="1">
      <c r="A428" s="13">
        <v>46291.5</v>
      </c>
      <c r="B428" s="9">
        <v>10866.0</v>
      </c>
      <c r="C428" s="9" t="s">
        <v>17</v>
      </c>
      <c r="D428" s="9">
        <v>14.0</v>
      </c>
    </row>
    <row r="429" ht="15.75" customHeight="1">
      <c r="A429" s="13">
        <v>46291.5</v>
      </c>
      <c r="B429" s="9">
        <v>12249.0</v>
      </c>
      <c r="C429" s="9" t="s">
        <v>17</v>
      </c>
      <c r="D429" s="9">
        <v>10.0</v>
      </c>
    </row>
    <row r="430" ht="15.75" customHeight="1">
      <c r="A430" s="13">
        <v>46291.5</v>
      </c>
      <c r="B430" s="9">
        <v>12376.0</v>
      </c>
      <c r="C430" s="9" t="s">
        <v>17</v>
      </c>
      <c r="D430" s="9">
        <v>15.0</v>
      </c>
    </row>
    <row r="431" ht="15.75" customHeight="1">
      <c r="A431" s="13">
        <v>46291.5</v>
      </c>
      <c r="B431" s="9">
        <v>10665.0</v>
      </c>
      <c r="C431" s="9" t="s">
        <v>17</v>
      </c>
      <c r="D431" s="9">
        <v>15.0</v>
      </c>
    </row>
    <row r="432" ht="15.75" customHeight="1">
      <c r="A432" s="13">
        <v>46291.5</v>
      </c>
      <c r="B432" s="9">
        <v>12418.0</v>
      </c>
      <c r="C432" s="9" t="s">
        <v>17</v>
      </c>
      <c r="D432" s="9">
        <v>15.0</v>
      </c>
    </row>
    <row r="433" ht="15.75" customHeight="1">
      <c r="A433" s="13">
        <v>46291.5</v>
      </c>
      <c r="B433" s="9">
        <v>11325.0</v>
      </c>
      <c r="C433" s="9" t="s">
        <v>17</v>
      </c>
      <c r="D433" s="9">
        <v>15.0</v>
      </c>
    </row>
    <row r="434" ht="15.75" customHeight="1">
      <c r="A434" s="13">
        <v>46291.5</v>
      </c>
      <c r="B434" s="9">
        <v>11960.0</v>
      </c>
      <c r="C434" s="9" t="s">
        <v>17</v>
      </c>
      <c r="D434" s="9">
        <v>14.0</v>
      </c>
    </row>
    <row r="435" ht="15.75" customHeight="1">
      <c r="A435" s="13">
        <v>46291.5</v>
      </c>
      <c r="B435" s="9">
        <v>12532.0</v>
      </c>
      <c r="C435" s="9" t="s">
        <v>17</v>
      </c>
      <c r="D435" s="9">
        <v>15.0</v>
      </c>
    </row>
    <row r="436" ht="15.75" customHeight="1">
      <c r="A436" s="13">
        <v>46291.5</v>
      </c>
      <c r="B436" s="9">
        <v>14593.0</v>
      </c>
      <c r="C436" s="9" t="s">
        <v>17</v>
      </c>
      <c r="D436" s="9">
        <v>13.0</v>
      </c>
    </row>
    <row r="437" ht="15.75" customHeight="1">
      <c r="A437" s="13">
        <v>46291.5</v>
      </c>
      <c r="B437" s="9">
        <v>11517.0</v>
      </c>
      <c r="C437" s="9" t="s">
        <v>17</v>
      </c>
      <c r="D437" s="9">
        <v>14.0</v>
      </c>
    </row>
    <row r="438" ht="15.75" customHeight="1">
      <c r="A438" s="13">
        <v>46291.5</v>
      </c>
      <c r="B438" s="9">
        <v>12903.0</v>
      </c>
      <c r="C438" s="9" t="s">
        <v>17</v>
      </c>
      <c r="D438" s="9">
        <v>14.0</v>
      </c>
    </row>
    <row r="439" ht="15.75" customHeight="1">
      <c r="A439" s="13">
        <v>46291.5</v>
      </c>
      <c r="B439" s="9">
        <v>13927.0</v>
      </c>
      <c r="C439" s="9" t="s">
        <v>17</v>
      </c>
      <c r="D439" s="9">
        <v>13.0</v>
      </c>
    </row>
    <row r="440" ht="15.75" customHeight="1">
      <c r="A440" s="13">
        <v>46291.5</v>
      </c>
      <c r="B440" s="9">
        <v>13921.0</v>
      </c>
      <c r="C440" s="9" t="s">
        <v>17</v>
      </c>
      <c r="D440" s="9">
        <v>13.0</v>
      </c>
    </row>
    <row r="441" ht="15.75" customHeight="1">
      <c r="A441" s="13">
        <v>46292.5</v>
      </c>
      <c r="B441" s="9">
        <v>14080.0</v>
      </c>
      <c r="C441" s="9" t="s">
        <v>17</v>
      </c>
      <c r="D441" s="9">
        <v>15.0</v>
      </c>
    </row>
    <row r="442" ht="15.75" customHeight="1">
      <c r="A442" s="13">
        <v>46292.5</v>
      </c>
      <c r="B442" s="9">
        <v>12053.0</v>
      </c>
      <c r="C442" s="9" t="s">
        <v>17</v>
      </c>
      <c r="D442" s="9">
        <v>15.0</v>
      </c>
    </row>
    <row r="443" ht="15.75" customHeight="1">
      <c r="A443" s="13">
        <v>46292.5</v>
      </c>
      <c r="B443" s="9">
        <v>12345.0</v>
      </c>
      <c r="C443" s="9" t="s">
        <v>17</v>
      </c>
      <c r="D443" s="9">
        <v>12.0</v>
      </c>
    </row>
    <row r="444" ht="15.75" customHeight="1">
      <c r="A444" s="13">
        <v>46292.5</v>
      </c>
      <c r="B444" s="9">
        <v>11472.0</v>
      </c>
      <c r="C444" s="9" t="s">
        <v>17</v>
      </c>
      <c r="D444" s="9">
        <v>13.0</v>
      </c>
    </row>
    <row r="445" ht="15.75" customHeight="1">
      <c r="A445" s="13">
        <v>46292.5</v>
      </c>
      <c r="B445" s="9">
        <v>12760.0</v>
      </c>
      <c r="C445" s="9" t="s">
        <v>17</v>
      </c>
      <c r="D445" s="9">
        <v>15.0</v>
      </c>
    </row>
    <row r="446" ht="15.75" customHeight="1">
      <c r="A446" s="13">
        <v>46292.5</v>
      </c>
      <c r="B446" s="9">
        <v>10878.0</v>
      </c>
      <c r="C446" s="9" t="s">
        <v>17</v>
      </c>
      <c r="D446" s="9">
        <v>13.0</v>
      </c>
    </row>
    <row r="447" ht="15.75" customHeight="1">
      <c r="A447" s="13">
        <v>46292.5</v>
      </c>
      <c r="B447" s="9">
        <v>14600.0</v>
      </c>
      <c r="C447" s="9" t="s">
        <v>17</v>
      </c>
      <c r="D447" s="9">
        <v>12.0</v>
      </c>
    </row>
    <row r="448" ht="15.75" customHeight="1">
      <c r="A448" s="13">
        <v>46292.5</v>
      </c>
      <c r="B448" s="9">
        <v>14799.0</v>
      </c>
      <c r="C448" s="9" t="s">
        <v>17</v>
      </c>
      <c r="D448" s="9">
        <v>14.0</v>
      </c>
    </row>
    <row r="449" ht="15.75" customHeight="1">
      <c r="A449" s="13">
        <v>46292.5</v>
      </c>
      <c r="B449" s="9">
        <v>10117.0</v>
      </c>
      <c r="C449" s="9" t="s">
        <v>17</v>
      </c>
      <c r="D449" s="9">
        <v>14.0</v>
      </c>
    </row>
    <row r="450" ht="15.75" customHeight="1">
      <c r="A450" s="13">
        <v>46292.5</v>
      </c>
      <c r="B450" s="9">
        <v>12656.0</v>
      </c>
      <c r="C450" s="9" t="s">
        <v>17</v>
      </c>
      <c r="D450" s="9">
        <v>15.0</v>
      </c>
    </row>
    <row r="451" ht="15.75" customHeight="1">
      <c r="A451" s="13">
        <v>46293.5</v>
      </c>
      <c r="B451" s="9">
        <v>12533.0</v>
      </c>
      <c r="C451" s="9" t="s">
        <v>17</v>
      </c>
      <c r="D451" s="9">
        <v>13.0</v>
      </c>
    </row>
    <row r="452" ht="15.75" customHeight="1">
      <c r="A452" s="13">
        <v>46293.5</v>
      </c>
      <c r="B452" s="9">
        <v>10228.0</v>
      </c>
      <c r="C452" s="9" t="s">
        <v>17</v>
      </c>
      <c r="D452" s="9">
        <v>15.0</v>
      </c>
    </row>
    <row r="453" ht="15.75" customHeight="1">
      <c r="A453" s="13">
        <v>46293.5</v>
      </c>
      <c r="B453" s="9">
        <v>13725.0</v>
      </c>
      <c r="C453" s="9" t="s">
        <v>17</v>
      </c>
      <c r="D453" s="9">
        <v>15.0</v>
      </c>
    </row>
    <row r="454" ht="15.75" customHeight="1">
      <c r="A454" s="13">
        <v>46293.5</v>
      </c>
      <c r="B454" s="9">
        <v>11830.0</v>
      </c>
      <c r="C454" s="9" t="s">
        <v>17</v>
      </c>
      <c r="D454" s="9">
        <v>15.0</v>
      </c>
    </row>
    <row r="455" ht="15.75" customHeight="1">
      <c r="A455" s="13">
        <v>46293.5</v>
      </c>
      <c r="B455" s="9">
        <v>10455.0</v>
      </c>
      <c r="C455" s="9" t="s">
        <v>17</v>
      </c>
      <c r="D455" s="9">
        <v>13.0</v>
      </c>
    </row>
    <row r="456" ht="15.75" customHeight="1">
      <c r="A456" s="13">
        <v>46293.5</v>
      </c>
      <c r="B456" s="9">
        <v>14365.0</v>
      </c>
      <c r="C456" s="9" t="s">
        <v>17</v>
      </c>
      <c r="D456" s="9">
        <v>13.0</v>
      </c>
    </row>
    <row r="457" ht="15.75" customHeight="1">
      <c r="A457" s="13">
        <v>46293.5</v>
      </c>
      <c r="B457" s="9">
        <v>14812.0</v>
      </c>
      <c r="C457" s="9" t="s">
        <v>17</v>
      </c>
      <c r="D457" s="9">
        <v>14.0</v>
      </c>
    </row>
    <row r="458" ht="15.75" customHeight="1">
      <c r="A458" s="13">
        <v>46293.5</v>
      </c>
      <c r="B458" s="9">
        <v>11202.0</v>
      </c>
      <c r="C458" s="9" t="s">
        <v>17</v>
      </c>
      <c r="D458" s="9">
        <v>15.0</v>
      </c>
    </row>
    <row r="459" ht="15.75" customHeight="1">
      <c r="A459" s="13">
        <v>46293.5</v>
      </c>
      <c r="B459" s="9">
        <v>12146.0</v>
      </c>
      <c r="C459" s="9" t="s">
        <v>17</v>
      </c>
      <c r="D459" s="9">
        <v>13.0</v>
      </c>
    </row>
    <row r="460" ht="15.75" customHeight="1">
      <c r="A460" s="13">
        <v>46293.5</v>
      </c>
      <c r="B460" s="9">
        <v>11984.0</v>
      </c>
      <c r="C460" s="9" t="s">
        <v>17</v>
      </c>
      <c r="D460" s="9">
        <v>12.0</v>
      </c>
    </row>
    <row r="461" ht="15.75" customHeight="1">
      <c r="A461" s="13">
        <v>46293.5</v>
      </c>
      <c r="B461" s="9">
        <v>13544.0</v>
      </c>
      <c r="C461" s="9" t="s">
        <v>17</v>
      </c>
      <c r="D461" s="9">
        <v>15.0</v>
      </c>
    </row>
    <row r="462" ht="15.75" customHeight="1">
      <c r="A462" s="13">
        <v>46293.5</v>
      </c>
      <c r="B462" s="9">
        <v>14086.0</v>
      </c>
      <c r="C462" s="9" t="s">
        <v>17</v>
      </c>
      <c r="D462" s="9">
        <v>10.0</v>
      </c>
    </row>
    <row r="463" ht="15.75" customHeight="1">
      <c r="A463" s="13">
        <v>46293.5</v>
      </c>
      <c r="B463" s="9">
        <v>13069.0</v>
      </c>
      <c r="C463" s="9" t="s">
        <v>17</v>
      </c>
      <c r="D463" s="9">
        <v>8.0</v>
      </c>
    </row>
    <row r="464" ht="15.75" customHeight="1">
      <c r="A464" s="13">
        <v>46293.5</v>
      </c>
      <c r="B464" s="9">
        <v>13335.0</v>
      </c>
      <c r="C464" s="9" t="s">
        <v>17</v>
      </c>
      <c r="D464" s="9">
        <v>15.0</v>
      </c>
    </row>
    <row r="465" ht="15.75" customHeight="1">
      <c r="A465" s="13">
        <v>46293.5</v>
      </c>
      <c r="B465" s="9">
        <v>10315.0</v>
      </c>
      <c r="C465" s="9" t="s">
        <v>17</v>
      </c>
      <c r="D465" s="9">
        <v>13.0</v>
      </c>
    </row>
    <row r="466" ht="15.75" customHeight="1">
      <c r="A466" s="13">
        <v>46293.5</v>
      </c>
      <c r="B466" s="9">
        <v>12825.0</v>
      </c>
      <c r="C466" s="9" t="s">
        <v>17</v>
      </c>
      <c r="D466" s="9">
        <v>15.0</v>
      </c>
    </row>
    <row r="467" ht="15.75" customHeight="1">
      <c r="A467" s="13">
        <v>46293.5</v>
      </c>
      <c r="B467" s="9">
        <v>13455.0</v>
      </c>
      <c r="C467" s="9" t="s">
        <v>17</v>
      </c>
      <c r="D467" s="9">
        <v>14.0</v>
      </c>
    </row>
    <row r="468" ht="15.75" customHeight="1">
      <c r="A468" s="13">
        <v>46293.5</v>
      </c>
      <c r="B468" s="9">
        <v>10388.0</v>
      </c>
      <c r="C468" s="9" t="s">
        <v>17</v>
      </c>
      <c r="D468" s="9">
        <v>13.0</v>
      </c>
    </row>
    <row r="469" ht="15.75" customHeight="1">
      <c r="A469" s="13">
        <v>46293.5</v>
      </c>
      <c r="B469" s="9">
        <v>14665.0</v>
      </c>
      <c r="C469" s="9" t="s">
        <v>17</v>
      </c>
      <c r="D469" s="9">
        <v>14.0</v>
      </c>
    </row>
    <row r="470" ht="15.75" customHeight="1">
      <c r="A470" s="13">
        <v>46293.5</v>
      </c>
      <c r="B470" s="9">
        <v>14050.0</v>
      </c>
      <c r="C470" s="9" t="s">
        <v>17</v>
      </c>
      <c r="D470" s="9">
        <v>14.0</v>
      </c>
    </row>
    <row r="471" ht="15.75" customHeight="1">
      <c r="A471" s="13">
        <v>46293.5</v>
      </c>
      <c r="B471" s="9">
        <v>11858.0</v>
      </c>
      <c r="C471" s="9" t="s">
        <v>17</v>
      </c>
      <c r="D471" s="9">
        <v>15.0</v>
      </c>
    </row>
    <row r="472" ht="15.75" customHeight="1">
      <c r="A472" s="13">
        <v>46293.5</v>
      </c>
      <c r="B472" s="9">
        <v>13660.0</v>
      </c>
      <c r="C472" s="9" t="s">
        <v>17</v>
      </c>
      <c r="D472" s="9">
        <v>15.0</v>
      </c>
    </row>
    <row r="473" ht="15.75" customHeight="1">
      <c r="A473" s="13">
        <v>46294.5</v>
      </c>
      <c r="B473" s="9">
        <v>14665.0</v>
      </c>
      <c r="C473" s="9" t="s">
        <v>17</v>
      </c>
      <c r="D473" s="9">
        <v>15.0</v>
      </c>
    </row>
    <row r="474" ht="15.75" customHeight="1">
      <c r="A474" s="13">
        <v>46294.5</v>
      </c>
      <c r="B474" s="9">
        <v>13500.0</v>
      </c>
      <c r="C474" s="9" t="s">
        <v>17</v>
      </c>
      <c r="D474" s="9">
        <v>15.0</v>
      </c>
    </row>
    <row r="475" ht="15.75" customHeight="1">
      <c r="A475" s="13">
        <v>46294.5</v>
      </c>
      <c r="B475" s="9">
        <v>10884.0</v>
      </c>
      <c r="C475" s="9" t="s">
        <v>17</v>
      </c>
      <c r="D475" s="9">
        <v>13.0</v>
      </c>
    </row>
    <row r="476" ht="15.75" customHeight="1">
      <c r="A476" s="13">
        <v>46294.5</v>
      </c>
      <c r="B476" s="9">
        <v>11728.0</v>
      </c>
      <c r="C476" s="9" t="s">
        <v>17</v>
      </c>
      <c r="D476" s="9">
        <v>15.0</v>
      </c>
    </row>
    <row r="477" ht="15.75" customHeight="1">
      <c r="A477" s="13">
        <v>46294.5</v>
      </c>
      <c r="B477" s="9">
        <v>10215.0</v>
      </c>
      <c r="C477" s="9" t="s">
        <v>17</v>
      </c>
      <c r="D477" s="9">
        <v>8.0</v>
      </c>
    </row>
    <row r="478" ht="15.75" customHeight="1">
      <c r="A478" s="13">
        <v>46294.5</v>
      </c>
      <c r="B478" s="9">
        <v>11228.0</v>
      </c>
      <c r="C478" s="9" t="s">
        <v>17</v>
      </c>
      <c r="D478" s="9">
        <v>15.0</v>
      </c>
    </row>
    <row r="479" ht="15.75" customHeight="1">
      <c r="A479" s="13">
        <v>46294.5</v>
      </c>
      <c r="B479" s="9">
        <v>12349.0</v>
      </c>
      <c r="C479" s="9" t="s">
        <v>17</v>
      </c>
      <c r="D479" s="9">
        <v>15.0</v>
      </c>
    </row>
    <row r="480" ht="15.75" customHeight="1">
      <c r="A480" s="13">
        <v>46294.5</v>
      </c>
      <c r="B480" s="9">
        <v>11029.0</v>
      </c>
      <c r="C480" s="9" t="s">
        <v>17</v>
      </c>
      <c r="D480" s="9">
        <v>13.0</v>
      </c>
    </row>
    <row r="481" ht="15.75" customHeight="1">
      <c r="A481" s="13">
        <v>46294.5</v>
      </c>
      <c r="B481" s="9">
        <v>12614.0</v>
      </c>
      <c r="C481" s="9" t="s">
        <v>17</v>
      </c>
      <c r="D481" s="9">
        <v>15.0</v>
      </c>
    </row>
    <row r="482" ht="15.75" customHeight="1">
      <c r="A482" s="13">
        <v>46294.5</v>
      </c>
      <c r="B482" s="9">
        <v>10805.0</v>
      </c>
      <c r="C482" s="9" t="s">
        <v>17</v>
      </c>
      <c r="D482" s="9">
        <v>15.0</v>
      </c>
    </row>
    <row r="483" ht="15.75" customHeight="1">
      <c r="A483" s="13">
        <v>46294.5</v>
      </c>
      <c r="B483" s="9">
        <v>10630.0</v>
      </c>
      <c r="C483" s="9" t="s">
        <v>17</v>
      </c>
      <c r="D483" s="9">
        <v>14.0</v>
      </c>
    </row>
    <row r="484" ht="15.75" customHeight="1">
      <c r="A484" s="13">
        <v>46294.5</v>
      </c>
      <c r="B484" s="9">
        <v>10423.0</v>
      </c>
      <c r="C484" s="9" t="s">
        <v>17</v>
      </c>
      <c r="D484" s="9">
        <v>13.0</v>
      </c>
    </row>
    <row r="485" ht="15.75" customHeight="1">
      <c r="A485" s="13">
        <v>46294.5</v>
      </c>
      <c r="B485" s="9">
        <v>11215.0</v>
      </c>
      <c r="C485" s="9" t="s">
        <v>17</v>
      </c>
      <c r="D485" s="9">
        <v>13.0</v>
      </c>
    </row>
    <row r="486" ht="15.75" customHeight="1">
      <c r="A486" s="13">
        <v>46294.5</v>
      </c>
      <c r="B486" s="9">
        <v>10973.0</v>
      </c>
      <c r="C486" s="9" t="s">
        <v>17</v>
      </c>
      <c r="D486" s="9">
        <v>15.0</v>
      </c>
    </row>
    <row r="487" ht="15.75" customHeight="1">
      <c r="A487" s="13">
        <v>46294.5</v>
      </c>
      <c r="B487" s="9">
        <v>14984.0</v>
      </c>
      <c r="C487" s="9" t="s">
        <v>17</v>
      </c>
      <c r="D487" s="9">
        <v>15.0</v>
      </c>
    </row>
    <row r="488" ht="15.75" customHeight="1">
      <c r="A488" s="13">
        <v>46294.5</v>
      </c>
      <c r="B488" s="9">
        <v>12406.0</v>
      </c>
      <c r="C488" s="9" t="s">
        <v>17</v>
      </c>
      <c r="D488" s="9">
        <v>12.0</v>
      </c>
    </row>
    <row r="489" ht="15.75" customHeight="1">
      <c r="A489" s="13">
        <v>46294.5</v>
      </c>
      <c r="B489" s="9">
        <v>12171.0</v>
      </c>
      <c r="C489" s="9" t="s">
        <v>17</v>
      </c>
      <c r="D489" s="9">
        <v>13.0</v>
      </c>
    </row>
    <row r="490" ht="15.75" customHeight="1">
      <c r="A490" s="13">
        <v>46294.5</v>
      </c>
      <c r="B490" s="9">
        <v>11543.0</v>
      </c>
      <c r="C490" s="9" t="s">
        <v>17</v>
      </c>
      <c r="D490" s="9">
        <v>13.0</v>
      </c>
    </row>
    <row r="491" ht="15.75" customHeight="1">
      <c r="A491" s="13">
        <v>46294.5</v>
      </c>
      <c r="B491" s="9">
        <v>13303.0</v>
      </c>
      <c r="C491" s="9" t="s">
        <v>17</v>
      </c>
      <c r="D491" s="9">
        <v>15.0</v>
      </c>
    </row>
    <row r="492" ht="15.75" customHeight="1">
      <c r="A492" s="13">
        <v>46295.5</v>
      </c>
      <c r="B492" s="9">
        <v>12659.0</v>
      </c>
      <c r="C492" s="9" t="s">
        <v>17</v>
      </c>
      <c r="D492" s="9">
        <v>15.0</v>
      </c>
    </row>
    <row r="493" ht="15.75" customHeight="1">
      <c r="A493" s="13">
        <v>46295.5</v>
      </c>
      <c r="B493" s="9">
        <v>10619.0</v>
      </c>
      <c r="C493" s="9" t="s">
        <v>17</v>
      </c>
      <c r="D493" s="9">
        <v>9.0</v>
      </c>
    </row>
    <row r="494" ht="15.75" customHeight="1">
      <c r="A494" s="13">
        <v>46295.5</v>
      </c>
      <c r="B494" s="9">
        <v>14389.0</v>
      </c>
      <c r="C494" s="9" t="s">
        <v>17</v>
      </c>
      <c r="D494" s="9">
        <v>13.0</v>
      </c>
    </row>
    <row r="495" ht="15.75" customHeight="1">
      <c r="A495" s="13">
        <v>46295.5</v>
      </c>
      <c r="B495" s="9">
        <v>11403.0</v>
      </c>
      <c r="C495" s="9" t="s">
        <v>17</v>
      </c>
      <c r="D495" s="9">
        <v>5.0</v>
      </c>
    </row>
    <row r="496" ht="15.75" customHeight="1">
      <c r="A496" s="13">
        <v>46295.5</v>
      </c>
      <c r="B496" s="9">
        <v>12343.0</v>
      </c>
      <c r="C496" s="9" t="s">
        <v>17</v>
      </c>
      <c r="D496" s="9">
        <v>12.0</v>
      </c>
    </row>
    <row r="497" ht="15.75" customHeight="1">
      <c r="A497" s="13">
        <v>46295.5</v>
      </c>
      <c r="B497" s="9">
        <v>12025.0</v>
      </c>
      <c r="C497" s="9" t="s">
        <v>17</v>
      </c>
      <c r="D497" s="9">
        <v>12.0</v>
      </c>
    </row>
    <row r="498" ht="15.75" customHeight="1">
      <c r="A498" s="13">
        <v>46295.5</v>
      </c>
      <c r="B498" s="9">
        <v>14021.0</v>
      </c>
      <c r="C498" s="9" t="s">
        <v>17</v>
      </c>
      <c r="D498" s="9">
        <v>13.0</v>
      </c>
    </row>
    <row r="499" ht="15.75" customHeight="1">
      <c r="A499" s="13">
        <v>46295.5</v>
      </c>
      <c r="B499" s="9">
        <v>12673.0</v>
      </c>
      <c r="C499" s="9" t="s">
        <v>17</v>
      </c>
      <c r="D499" s="9">
        <v>14.0</v>
      </c>
    </row>
    <row r="500" ht="15.75" customHeight="1">
      <c r="A500" s="13">
        <v>46295.5</v>
      </c>
      <c r="B500" s="9">
        <v>10040.0</v>
      </c>
      <c r="C500" s="9" t="s">
        <v>17</v>
      </c>
      <c r="D500" s="9">
        <v>14.0</v>
      </c>
    </row>
    <row r="501" ht="15.75" customHeight="1">
      <c r="A501" s="13">
        <v>46295.5</v>
      </c>
      <c r="B501" s="9">
        <v>13155.0</v>
      </c>
      <c r="C501" s="9" t="s">
        <v>17</v>
      </c>
      <c r="D501" s="9">
        <v>14.0</v>
      </c>
    </row>
    <row r="502" ht="15.75" customHeight="1">
      <c r="A502" s="13">
        <v>46295.5</v>
      </c>
      <c r="B502" s="9">
        <v>12590.0</v>
      </c>
      <c r="C502" s="9" t="s">
        <v>17</v>
      </c>
      <c r="D502" s="9">
        <v>14.0</v>
      </c>
    </row>
    <row r="503" ht="15.75" customHeight="1">
      <c r="A503" s="13">
        <v>46295.5</v>
      </c>
      <c r="B503" s="9">
        <v>14796.0</v>
      </c>
      <c r="C503" s="9" t="s">
        <v>17</v>
      </c>
      <c r="D503" s="9">
        <v>15.0</v>
      </c>
    </row>
    <row r="504" ht="15.75" customHeight="1">
      <c r="A504" s="13">
        <v>46295.5</v>
      </c>
      <c r="B504" s="9">
        <v>11223.0</v>
      </c>
      <c r="C504" s="9" t="s">
        <v>17</v>
      </c>
      <c r="D504" s="9">
        <v>15.0</v>
      </c>
    </row>
    <row r="505" ht="15.75" customHeight="1">
      <c r="A505" s="13">
        <v>46295.5</v>
      </c>
      <c r="B505" s="9">
        <v>10454.0</v>
      </c>
      <c r="C505" s="9" t="s">
        <v>17</v>
      </c>
      <c r="D505" s="9">
        <v>12.0</v>
      </c>
    </row>
    <row r="506" ht="15.75" customHeight="1">
      <c r="A506" s="13">
        <v>46295.5</v>
      </c>
      <c r="B506" s="9">
        <v>13667.0</v>
      </c>
      <c r="C506" s="9" t="s">
        <v>17</v>
      </c>
      <c r="D506" s="9">
        <v>14.0</v>
      </c>
    </row>
    <row r="507" ht="15.75" customHeight="1">
      <c r="A507" s="13">
        <v>46295.5</v>
      </c>
      <c r="B507" s="9">
        <v>14573.0</v>
      </c>
      <c r="C507" s="9" t="s">
        <v>17</v>
      </c>
      <c r="D507" s="9">
        <v>13.0</v>
      </c>
    </row>
    <row r="508" ht="15.75" customHeight="1">
      <c r="A508" s="13">
        <v>46295.5</v>
      </c>
      <c r="B508" s="9">
        <v>13315.0</v>
      </c>
      <c r="C508" s="9" t="s">
        <v>17</v>
      </c>
      <c r="D508" s="9">
        <v>15.0</v>
      </c>
    </row>
    <row r="509" ht="15.75" customHeight="1">
      <c r="A509" s="13">
        <v>46295.5</v>
      </c>
      <c r="B509" s="9">
        <v>13982.0</v>
      </c>
      <c r="C509" s="9" t="s">
        <v>17</v>
      </c>
      <c r="D509" s="9">
        <v>5.0</v>
      </c>
    </row>
    <row r="510" ht="15.75" customHeight="1">
      <c r="A510" s="13">
        <v>46295.5</v>
      </c>
      <c r="B510" s="9">
        <v>14042.0</v>
      </c>
      <c r="C510" s="9" t="s">
        <v>17</v>
      </c>
      <c r="D510" s="9">
        <v>13.0</v>
      </c>
    </row>
    <row r="511" ht="15.75" customHeight="1">
      <c r="A511" s="13">
        <v>46295.5</v>
      </c>
      <c r="B511" s="9">
        <v>10391.0</v>
      </c>
      <c r="C511" s="9" t="s">
        <v>17</v>
      </c>
      <c r="D511" s="9">
        <v>14.0</v>
      </c>
    </row>
    <row r="512" ht="15.75" customHeight="1">
      <c r="A512" s="13">
        <v>46295.5</v>
      </c>
      <c r="B512" s="9">
        <v>11859.0</v>
      </c>
      <c r="C512" s="9" t="s">
        <v>17</v>
      </c>
      <c r="D512" s="9">
        <v>14.0</v>
      </c>
    </row>
    <row r="513" ht="15.75" customHeight="1">
      <c r="A513" s="13">
        <v>46295.5</v>
      </c>
      <c r="B513" s="9">
        <v>14647.0</v>
      </c>
      <c r="C513" s="9" t="s">
        <v>17</v>
      </c>
      <c r="D513" s="9">
        <v>13.0</v>
      </c>
    </row>
    <row r="514" ht="15.75" customHeight="1">
      <c r="A514" s="13">
        <v>46296.5</v>
      </c>
      <c r="B514" s="9">
        <v>11561.0</v>
      </c>
      <c r="C514" s="9" t="s">
        <v>17</v>
      </c>
      <c r="D514" s="9">
        <v>13.0</v>
      </c>
    </row>
    <row r="515" ht="15.75" customHeight="1">
      <c r="A515" s="13">
        <v>46296.5</v>
      </c>
      <c r="B515" s="9">
        <v>14649.0</v>
      </c>
      <c r="C515" s="9" t="s">
        <v>17</v>
      </c>
      <c r="D515" s="9">
        <v>10.0</v>
      </c>
    </row>
    <row r="516" ht="15.75" customHeight="1">
      <c r="A516" s="13">
        <v>46296.5</v>
      </c>
      <c r="B516" s="9">
        <v>13604.0</v>
      </c>
      <c r="C516" s="9" t="s">
        <v>17</v>
      </c>
      <c r="D516" s="9">
        <v>13.0</v>
      </c>
    </row>
    <row r="517" ht="15.75" customHeight="1">
      <c r="A517" s="13">
        <v>46296.5</v>
      </c>
      <c r="B517" s="9">
        <v>10875.0</v>
      </c>
      <c r="C517" s="9" t="s">
        <v>17</v>
      </c>
      <c r="D517" s="9">
        <v>15.0</v>
      </c>
    </row>
    <row r="518" ht="15.75" customHeight="1">
      <c r="A518" s="13">
        <v>46296.5</v>
      </c>
      <c r="B518" s="9">
        <v>12086.0</v>
      </c>
      <c r="C518" s="9" t="s">
        <v>17</v>
      </c>
      <c r="D518" s="9">
        <v>12.0</v>
      </c>
    </row>
    <row r="519" ht="15.75" customHeight="1">
      <c r="A519" s="13">
        <v>46296.5</v>
      </c>
      <c r="B519" s="9">
        <v>13740.0</v>
      </c>
      <c r="C519" s="9" t="s">
        <v>17</v>
      </c>
      <c r="D519" s="9">
        <v>15.0</v>
      </c>
    </row>
    <row r="520" ht="15.75" customHeight="1">
      <c r="A520" s="13">
        <v>46296.5</v>
      </c>
      <c r="B520" s="9">
        <v>12884.0</v>
      </c>
      <c r="C520" s="9" t="s">
        <v>17</v>
      </c>
      <c r="D520" s="9">
        <v>15.0</v>
      </c>
    </row>
    <row r="521" ht="15.75" customHeight="1">
      <c r="A521" s="13">
        <v>46296.5</v>
      </c>
      <c r="B521" s="9">
        <v>12492.0</v>
      </c>
      <c r="C521" s="9" t="s">
        <v>17</v>
      </c>
      <c r="D521" s="9">
        <v>13.0</v>
      </c>
    </row>
    <row r="522" ht="15.75" customHeight="1">
      <c r="A522" s="13">
        <v>46296.5</v>
      </c>
      <c r="B522" s="9">
        <v>12290.0</v>
      </c>
      <c r="C522" s="9" t="s">
        <v>17</v>
      </c>
      <c r="D522" s="9">
        <v>15.0</v>
      </c>
    </row>
    <row r="523" ht="15.75" customHeight="1">
      <c r="A523" s="13">
        <v>46296.5</v>
      </c>
      <c r="B523" s="9">
        <v>12265.0</v>
      </c>
      <c r="C523" s="9" t="s">
        <v>17</v>
      </c>
      <c r="D523" s="9">
        <v>13.0</v>
      </c>
    </row>
    <row r="524" ht="15.75" customHeight="1">
      <c r="A524" s="13">
        <v>46296.5</v>
      </c>
      <c r="B524" s="9">
        <v>11943.0</v>
      </c>
      <c r="C524" s="9" t="s">
        <v>17</v>
      </c>
      <c r="D524" s="9">
        <v>15.0</v>
      </c>
    </row>
    <row r="525" ht="15.75" customHeight="1">
      <c r="A525" s="13">
        <v>46296.5</v>
      </c>
      <c r="B525" s="9">
        <v>14976.0</v>
      </c>
      <c r="C525" s="9" t="s">
        <v>17</v>
      </c>
      <c r="D525" s="9">
        <v>15.0</v>
      </c>
    </row>
    <row r="526" ht="15.75" customHeight="1">
      <c r="A526" s="13">
        <v>46296.5</v>
      </c>
      <c r="B526" s="9">
        <v>13739.0</v>
      </c>
      <c r="C526" s="9" t="s">
        <v>17</v>
      </c>
      <c r="D526" s="9">
        <v>7.0</v>
      </c>
    </row>
    <row r="527" ht="15.75" customHeight="1">
      <c r="A527" s="13">
        <v>46296.5</v>
      </c>
      <c r="B527" s="9">
        <v>12803.0</v>
      </c>
      <c r="C527" s="9" t="s">
        <v>17</v>
      </c>
      <c r="D527" s="9">
        <v>15.0</v>
      </c>
    </row>
    <row r="528" ht="15.75" customHeight="1">
      <c r="A528" s="13">
        <v>46297.5</v>
      </c>
      <c r="B528" s="9">
        <v>10515.0</v>
      </c>
      <c r="C528" s="9" t="s">
        <v>17</v>
      </c>
      <c r="D528" s="9">
        <v>12.0</v>
      </c>
    </row>
    <row r="529" ht="15.75" customHeight="1">
      <c r="A529" s="13">
        <v>46297.5</v>
      </c>
      <c r="B529" s="9">
        <v>12572.0</v>
      </c>
      <c r="C529" s="9" t="s">
        <v>17</v>
      </c>
      <c r="D529" s="9">
        <v>7.0</v>
      </c>
    </row>
    <row r="530" ht="15.75" customHeight="1">
      <c r="A530" s="13">
        <v>46297.5</v>
      </c>
      <c r="B530" s="9">
        <v>12046.0</v>
      </c>
      <c r="C530" s="9" t="s">
        <v>17</v>
      </c>
      <c r="D530" s="9">
        <v>5.0</v>
      </c>
    </row>
    <row r="531" ht="15.75" customHeight="1">
      <c r="A531" s="13">
        <v>46297.5</v>
      </c>
      <c r="B531" s="9">
        <v>13277.0</v>
      </c>
      <c r="C531" s="9" t="s">
        <v>17</v>
      </c>
      <c r="D531" s="9">
        <v>13.0</v>
      </c>
    </row>
    <row r="532" ht="15.75" customHeight="1">
      <c r="A532" s="13">
        <v>46297.5</v>
      </c>
      <c r="B532" s="9">
        <v>14277.0</v>
      </c>
      <c r="C532" s="9" t="s">
        <v>17</v>
      </c>
      <c r="D532" s="9">
        <v>5.0</v>
      </c>
    </row>
    <row r="533" ht="15.75" customHeight="1">
      <c r="A533" s="13">
        <v>46297.5</v>
      </c>
      <c r="B533" s="9">
        <v>10682.0</v>
      </c>
      <c r="C533" s="9" t="s">
        <v>17</v>
      </c>
      <c r="D533" s="9">
        <v>15.0</v>
      </c>
    </row>
    <row r="534" ht="15.75" customHeight="1">
      <c r="A534" s="13">
        <v>46297.5</v>
      </c>
      <c r="B534" s="9">
        <v>12016.0</v>
      </c>
      <c r="C534" s="9" t="s">
        <v>17</v>
      </c>
      <c r="D534" s="9">
        <v>6.0</v>
      </c>
    </row>
    <row r="535" ht="15.75" customHeight="1">
      <c r="A535" s="13">
        <v>46297.5</v>
      </c>
      <c r="B535" s="9">
        <v>14344.0</v>
      </c>
      <c r="C535" s="9" t="s">
        <v>17</v>
      </c>
      <c r="D535" s="9">
        <v>13.0</v>
      </c>
    </row>
    <row r="536" ht="15.75" customHeight="1">
      <c r="A536" s="13">
        <v>46297.5</v>
      </c>
      <c r="B536" s="9">
        <v>12451.0</v>
      </c>
      <c r="C536" s="9" t="s">
        <v>17</v>
      </c>
      <c r="D536" s="9">
        <v>15.0</v>
      </c>
    </row>
    <row r="537" ht="15.75" customHeight="1">
      <c r="A537" s="13">
        <v>46297.5</v>
      </c>
      <c r="B537" s="9">
        <v>13234.0</v>
      </c>
      <c r="C537" s="9" t="s">
        <v>17</v>
      </c>
      <c r="D537" s="9">
        <v>5.0</v>
      </c>
    </row>
    <row r="538" ht="15.75" customHeight="1">
      <c r="A538" s="13">
        <v>46297.5</v>
      </c>
      <c r="B538" s="9">
        <v>11573.0</v>
      </c>
      <c r="C538" s="9" t="s">
        <v>17</v>
      </c>
      <c r="D538" s="9">
        <v>12.0</v>
      </c>
    </row>
    <row r="539" ht="15.75" customHeight="1">
      <c r="A539" s="13">
        <v>46297.5</v>
      </c>
      <c r="B539" s="9">
        <v>10250.0</v>
      </c>
      <c r="C539" s="9" t="s">
        <v>17</v>
      </c>
      <c r="D539" s="9">
        <v>6.0</v>
      </c>
    </row>
    <row r="540" ht="15.75" customHeight="1">
      <c r="A540" s="13">
        <v>46297.5</v>
      </c>
      <c r="B540" s="9">
        <v>14987.0</v>
      </c>
      <c r="C540" s="9" t="s">
        <v>17</v>
      </c>
      <c r="D540" s="9">
        <v>5.0</v>
      </c>
    </row>
    <row r="541" ht="15.75" customHeight="1">
      <c r="A541" s="13">
        <v>46297.5</v>
      </c>
      <c r="B541" s="9">
        <v>13597.0</v>
      </c>
      <c r="C541" s="9" t="s">
        <v>17</v>
      </c>
      <c r="D541" s="9">
        <v>5.0</v>
      </c>
    </row>
    <row r="542" ht="15.75" customHeight="1">
      <c r="A542" s="13">
        <v>46297.5</v>
      </c>
      <c r="B542" s="9">
        <v>13986.0</v>
      </c>
      <c r="C542" s="9" t="s">
        <v>17</v>
      </c>
      <c r="D542" s="9">
        <v>15.0</v>
      </c>
    </row>
    <row r="543" ht="15.75" customHeight="1">
      <c r="A543" s="13">
        <v>46297.5</v>
      </c>
      <c r="B543" s="9">
        <v>13240.0</v>
      </c>
      <c r="C543" s="9" t="s">
        <v>17</v>
      </c>
      <c r="D543" s="9">
        <v>14.0</v>
      </c>
    </row>
    <row r="544" ht="15.75" customHeight="1">
      <c r="A544" s="13">
        <v>46297.5</v>
      </c>
      <c r="B544" s="9">
        <v>12209.0</v>
      </c>
      <c r="C544" s="9" t="s">
        <v>17</v>
      </c>
      <c r="D544" s="9">
        <v>9.0</v>
      </c>
    </row>
    <row r="545" ht="15.75" customHeight="1">
      <c r="A545" s="13">
        <v>46297.5</v>
      </c>
      <c r="B545" s="9">
        <v>13808.0</v>
      </c>
      <c r="C545" s="9" t="s">
        <v>17</v>
      </c>
      <c r="D545" s="9">
        <v>13.0</v>
      </c>
    </row>
    <row r="546" ht="15.75" customHeight="1">
      <c r="A546" s="13">
        <v>46297.5</v>
      </c>
      <c r="B546" s="9">
        <v>12036.0</v>
      </c>
      <c r="C546" s="9" t="s">
        <v>17</v>
      </c>
      <c r="D546" s="9">
        <v>15.0</v>
      </c>
    </row>
    <row r="547" ht="15.75" customHeight="1">
      <c r="A547" s="13">
        <v>46297.5</v>
      </c>
      <c r="B547" s="9">
        <v>13589.0</v>
      </c>
      <c r="C547" s="9" t="s">
        <v>17</v>
      </c>
      <c r="D547" s="9">
        <v>15.0</v>
      </c>
    </row>
    <row r="548" ht="15.75" customHeight="1">
      <c r="A548" s="13">
        <v>46297.5</v>
      </c>
      <c r="B548" s="9">
        <v>12550.0</v>
      </c>
      <c r="C548" s="9" t="s">
        <v>17</v>
      </c>
      <c r="D548" s="9">
        <v>14.0</v>
      </c>
    </row>
    <row r="549" ht="15.75" customHeight="1">
      <c r="A549" s="13">
        <v>46298.5</v>
      </c>
      <c r="B549" s="9">
        <v>13741.0</v>
      </c>
      <c r="C549" s="9" t="s">
        <v>17</v>
      </c>
      <c r="D549" s="9">
        <v>14.0</v>
      </c>
    </row>
    <row r="550" ht="15.75" customHeight="1">
      <c r="A550" s="13">
        <v>46298.5</v>
      </c>
      <c r="B550" s="9">
        <v>14993.0</v>
      </c>
      <c r="C550" s="9" t="s">
        <v>17</v>
      </c>
      <c r="D550" s="9">
        <v>14.0</v>
      </c>
    </row>
    <row r="551" ht="15.75" customHeight="1">
      <c r="A551" s="13">
        <v>46298.5</v>
      </c>
      <c r="B551" s="9">
        <v>14357.0</v>
      </c>
      <c r="C551" s="9" t="s">
        <v>17</v>
      </c>
      <c r="D551" s="9">
        <v>15.0</v>
      </c>
    </row>
    <row r="552" ht="15.75" customHeight="1">
      <c r="A552" s="13">
        <v>46298.5</v>
      </c>
      <c r="B552" s="9">
        <v>12021.0</v>
      </c>
      <c r="C552" s="9" t="s">
        <v>17</v>
      </c>
      <c r="D552" s="9">
        <v>11.0</v>
      </c>
    </row>
    <row r="553" ht="15.75" customHeight="1">
      <c r="A553" s="13">
        <v>46298.5</v>
      </c>
      <c r="B553" s="9">
        <v>10182.0</v>
      </c>
      <c r="C553" s="9" t="s">
        <v>17</v>
      </c>
      <c r="D553" s="9">
        <v>14.0</v>
      </c>
    </row>
    <row r="554" ht="15.75" customHeight="1">
      <c r="A554" s="13">
        <v>46298.5</v>
      </c>
      <c r="B554" s="9">
        <v>13086.0</v>
      </c>
      <c r="C554" s="9" t="s">
        <v>17</v>
      </c>
      <c r="D554" s="9">
        <v>15.0</v>
      </c>
    </row>
    <row r="555" ht="15.75" customHeight="1">
      <c r="A555" s="13">
        <v>46298.5</v>
      </c>
      <c r="B555" s="9">
        <v>11616.0</v>
      </c>
      <c r="C555" s="9" t="s">
        <v>17</v>
      </c>
      <c r="D555" s="9">
        <v>5.0</v>
      </c>
    </row>
    <row r="556" ht="15.75" customHeight="1">
      <c r="A556" s="13">
        <v>46299.5</v>
      </c>
      <c r="B556" s="9">
        <v>13476.0</v>
      </c>
      <c r="C556" s="9" t="s">
        <v>17</v>
      </c>
      <c r="D556" s="9">
        <v>15.0</v>
      </c>
    </row>
    <row r="557" ht="15.75" customHeight="1">
      <c r="A557" s="13">
        <v>46299.5</v>
      </c>
      <c r="B557" s="9">
        <v>12975.0</v>
      </c>
      <c r="C557" s="9" t="s">
        <v>17</v>
      </c>
      <c r="D557" s="9">
        <v>12.0</v>
      </c>
    </row>
    <row r="558" ht="15.75" customHeight="1">
      <c r="A558" s="13">
        <v>46299.5</v>
      </c>
      <c r="B558" s="9">
        <v>13336.0</v>
      </c>
      <c r="C558" s="9" t="s">
        <v>17</v>
      </c>
      <c r="D558" s="9">
        <v>14.0</v>
      </c>
    </row>
    <row r="559" ht="15.75" customHeight="1">
      <c r="A559" s="13">
        <v>46299.5</v>
      </c>
      <c r="B559" s="9">
        <v>12662.0</v>
      </c>
      <c r="C559" s="9" t="s">
        <v>17</v>
      </c>
      <c r="D559" s="9">
        <v>14.0</v>
      </c>
    </row>
    <row r="560" ht="15.75" customHeight="1">
      <c r="A560" s="13">
        <v>46299.5</v>
      </c>
      <c r="B560" s="9">
        <v>14363.0</v>
      </c>
      <c r="C560" s="9" t="s">
        <v>17</v>
      </c>
      <c r="D560" s="9">
        <v>14.0</v>
      </c>
    </row>
    <row r="561" ht="15.75" customHeight="1">
      <c r="A561" s="13">
        <v>46299.5</v>
      </c>
      <c r="B561" s="9">
        <v>10963.0</v>
      </c>
      <c r="C561" s="9" t="s">
        <v>17</v>
      </c>
      <c r="D561" s="9">
        <v>13.0</v>
      </c>
    </row>
    <row r="562" ht="15.75" customHeight="1">
      <c r="A562" s="13">
        <v>46299.5</v>
      </c>
      <c r="B562" s="9">
        <v>10947.0</v>
      </c>
      <c r="C562" s="9" t="s">
        <v>17</v>
      </c>
      <c r="D562" s="9">
        <v>15.0</v>
      </c>
    </row>
    <row r="563" ht="15.75" customHeight="1">
      <c r="A563" s="13">
        <v>46300.5</v>
      </c>
      <c r="B563" s="9">
        <v>11494.0</v>
      </c>
      <c r="C563" s="9" t="s">
        <v>17</v>
      </c>
      <c r="D563" s="9">
        <v>14.0</v>
      </c>
    </row>
    <row r="564" ht="15.75" customHeight="1">
      <c r="A564" s="13">
        <v>46300.5</v>
      </c>
      <c r="B564" s="9">
        <v>10880.0</v>
      </c>
      <c r="C564" s="9" t="s">
        <v>17</v>
      </c>
      <c r="D564" s="9">
        <v>14.0</v>
      </c>
    </row>
    <row r="565" ht="15.75" customHeight="1">
      <c r="A565" s="13">
        <v>46300.5</v>
      </c>
      <c r="B565" s="9">
        <v>14776.0</v>
      </c>
      <c r="C565" s="9" t="s">
        <v>17</v>
      </c>
      <c r="D565" s="9">
        <v>12.0</v>
      </c>
    </row>
    <row r="566" ht="15.75" customHeight="1">
      <c r="A566" s="13">
        <v>46300.5</v>
      </c>
      <c r="B566" s="9">
        <v>12990.0</v>
      </c>
      <c r="C566" s="9" t="s">
        <v>17</v>
      </c>
      <c r="D566" s="9">
        <v>15.0</v>
      </c>
    </row>
    <row r="567" ht="15.75" customHeight="1">
      <c r="A567" s="13">
        <v>46300.5</v>
      </c>
      <c r="B567" s="9">
        <v>11883.0</v>
      </c>
      <c r="C567" s="9" t="s">
        <v>17</v>
      </c>
      <c r="D567" s="9">
        <v>13.0</v>
      </c>
    </row>
    <row r="568" ht="15.75" customHeight="1">
      <c r="A568" s="13">
        <v>46300.5</v>
      </c>
      <c r="B568" s="9">
        <v>12867.0</v>
      </c>
      <c r="C568" s="9" t="s">
        <v>17</v>
      </c>
      <c r="D568" s="9">
        <v>5.0</v>
      </c>
    </row>
    <row r="569" ht="15.75" customHeight="1">
      <c r="A569" s="13">
        <v>46300.5</v>
      </c>
      <c r="B569" s="9">
        <v>10968.0</v>
      </c>
      <c r="C569" s="9" t="s">
        <v>17</v>
      </c>
      <c r="D569" s="9">
        <v>15.0</v>
      </c>
    </row>
    <row r="570" ht="15.75" customHeight="1">
      <c r="A570" s="13">
        <v>46300.5</v>
      </c>
      <c r="B570" s="9">
        <v>11551.0</v>
      </c>
      <c r="C570" s="9" t="s">
        <v>17</v>
      </c>
      <c r="D570" s="9">
        <v>15.0</v>
      </c>
    </row>
    <row r="571" ht="15.75" customHeight="1">
      <c r="A571" s="13">
        <v>46300.5</v>
      </c>
      <c r="B571" s="9">
        <v>11673.0</v>
      </c>
      <c r="C571" s="9" t="s">
        <v>17</v>
      </c>
      <c r="D571" s="9">
        <v>12.0</v>
      </c>
    </row>
    <row r="572" ht="15.75" customHeight="1">
      <c r="A572" s="13">
        <v>46300.5</v>
      </c>
      <c r="B572" s="9">
        <v>14919.0</v>
      </c>
      <c r="C572" s="9" t="s">
        <v>17</v>
      </c>
      <c r="D572" s="9">
        <v>13.0</v>
      </c>
    </row>
    <row r="573" ht="15.75" customHeight="1">
      <c r="A573" s="13">
        <v>46300.5</v>
      </c>
      <c r="B573" s="9">
        <v>10540.0</v>
      </c>
      <c r="C573" s="9" t="s">
        <v>17</v>
      </c>
      <c r="D573" s="9">
        <v>15.0</v>
      </c>
    </row>
    <row r="574" ht="15.75" customHeight="1">
      <c r="A574" s="13">
        <v>46300.5</v>
      </c>
      <c r="B574" s="9">
        <v>14319.0</v>
      </c>
      <c r="C574" s="9" t="s">
        <v>17</v>
      </c>
      <c r="D574" s="9">
        <v>14.0</v>
      </c>
    </row>
    <row r="575" ht="15.75" customHeight="1">
      <c r="A575" s="13">
        <v>46300.5</v>
      </c>
      <c r="B575" s="9">
        <v>13988.0</v>
      </c>
      <c r="C575" s="9" t="s">
        <v>17</v>
      </c>
      <c r="D575" s="9">
        <v>9.0</v>
      </c>
    </row>
    <row r="576" ht="15.75" customHeight="1">
      <c r="A576" s="13">
        <v>46300.5</v>
      </c>
      <c r="B576" s="9">
        <v>12200.0</v>
      </c>
      <c r="C576" s="9" t="s">
        <v>17</v>
      </c>
      <c r="D576" s="9">
        <v>5.0</v>
      </c>
    </row>
    <row r="577" ht="15.75" customHeight="1">
      <c r="A577" s="13">
        <v>46300.5</v>
      </c>
      <c r="B577" s="9">
        <v>10499.0</v>
      </c>
      <c r="C577" s="9" t="s">
        <v>17</v>
      </c>
      <c r="D577" s="9">
        <v>15.0</v>
      </c>
    </row>
    <row r="578" ht="15.75" customHeight="1">
      <c r="A578" s="13">
        <v>46300.5</v>
      </c>
      <c r="B578" s="9">
        <v>14785.0</v>
      </c>
      <c r="C578" s="9" t="s">
        <v>17</v>
      </c>
      <c r="D578" s="9">
        <v>14.0</v>
      </c>
    </row>
    <row r="579" ht="15.75" customHeight="1">
      <c r="A579" s="13">
        <v>46301.5</v>
      </c>
      <c r="B579" s="9">
        <v>10465.0</v>
      </c>
      <c r="C579" s="9" t="s">
        <v>17</v>
      </c>
      <c r="D579" s="9">
        <v>15.0</v>
      </c>
    </row>
    <row r="580" ht="15.75" customHeight="1">
      <c r="A580" s="13">
        <v>46301.5</v>
      </c>
      <c r="B580" s="9">
        <v>12808.0</v>
      </c>
      <c r="C580" s="9" t="s">
        <v>17</v>
      </c>
      <c r="D580" s="9">
        <v>14.0</v>
      </c>
    </row>
    <row r="581" ht="15.75" customHeight="1">
      <c r="A581" s="13">
        <v>46301.5</v>
      </c>
      <c r="B581" s="9">
        <v>10441.0</v>
      </c>
      <c r="C581" s="9" t="s">
        <v>17</v>
      </c>
      <c r="D581" s="9">
        <v>5.0</v>
      </c>
    </row>
    <row r="582" ht="15.75" customHeight="1">
      <c r="A582" s="13">
        <v>46301.5</v>
      </c>
      <c r="B582" s="9">
        <v>14383.0</v>
      </c>
      <c r="C582" s="9" t="s">
        <v>17</v>
      </c>
      <c r="D582" s="9">
        <v>15.0</v>
      </c>
    </row>
    <row r="583" ht="15.75" customHeight="1">
      <c r="A583" s="13">
        <v>46301.5</v>
      </c>
      <c r="B583" s="9">
        <v>12591.0</v>
      </c>
      <c r="C583" s="9" t="s">
        <v>17</v>
      </c>
      <c r="D583" s="9">
        <v>15.0</v>
      </c>
    </row>
    <row r="584" ht="15.75" customHeight="1">
      <c r="A584" s="13">
        <v>46301.5</v>
      </c>
      <c r="B584" s="9">
        <v>10647.0</v>
      </c>
      <c r="C584" s="9" t="s">
        <v>17</v>
      </c>
      <c r="D584" s="9">
        <v>15.0</v>
      </c>
    </row>
    <row r="585" ht="15.75" customHeight="1">
      <c r="A585" s="13">
        <v>46301.5</v>
      </c>
      <c r="B585" s="9">
        <v>14119.0</v>
      </c>
      <c r="C585" s="9" t="s">
        <v>17</v>
      </c>
      <c r="D585" s="9">
        <v>14.0</v>
      </c>
    </row>
    <row r="586" ht="15.75" customHeight="1">
      <c r="A586" s="13">
        <v>46301.5</v>
      </c>
      <c r="B586" s="9">
        <v>14592.0</v>
      </c>
      <c r="C586" s="9" t="s">
        <v>17</v>
      </c>
      <c r="D586" s="9">
        <v>8.0</v>
      </c>
    </row>
    <row r="587" ht="15.75" customHeight="1">
      <c r="A587" s="13">
        <v>46301.5</v>
      </c>
      <c r="B587" s="9">
        <v>11789.0</v>
      </c>
      <c r="C587" s="9" t="s">
        <v>17</v>
      </c>
      <c r="D587" s="9">
        <v>9.0</v>
      </c>
    </row>
    <row r="588" ht="15.75" customHeight="1">
      <c r="A588" s="13">
        <v>46301.5</v>
      </c>
      <c r="B588" s="9">
        <v>11442.0</v>
      </c>
      <c r="C588" s="9" t="s">
        <v>17</v>
      </c>
      <c r="D588" s="9">
        <v>12.0</v>
      </c>
    </row>
    <row r="589" ht="15.75" customHeight="1">
      <c r="A589" s="13">
        <v>46301.5</v>
      </c>
      <c r="B589" s="9">
        <v>10028.0</v>
      </c>
      <c r="C589" s="9" t="s">
        <v>17</v>
      </c>
      <c r="D589" s="9">
        <v>5.0</v>
      </c>
    </row>
    <row r="590" ht="15.75" customHeight="1">
      <c r="A590" s="13">
        <v>46301.5</v>
      </c>
      <c r="B590" s="9">
        <v>12309.0</v>
      </c>
      <c r="C590" s="9" t="s">
        <v>17</v>
      </c>
      <c r="D590" s="9">
        <v>11.0</v>
      </c>
    </row>
    <row r="591" ht="15.75" customHeight="1">
      <c r="A591" s="13">
        <v>46301.5</v>
      </c>
      <c r="B591" s="9">
        <v>13532.0</v>
      </c>
      <c r="C591" s="9" t="s">
        <v>17</v>
      </c>
      <c r="D591" s="9">
        <v>13.0</v>
      </c>
    </row>
    <row r="592" ht="15.75" customHeight="1">
      <c r="A592" s="13">
        <v>46301.5</v>
      </c>
      <c r="B592" s="9">
        <v>10960.0</v>
      </c>
      <c r="C592" s="9" t="s">
        <v>17</v>
      </c>
      <c r="D592" s="9">
        <v>15.0</v>
      </c>
    </row>
    <row r="593" ht="15.75" customHeight="1">
      <c r="A593" s="13">
        <v>46301.5</v>
      </c>
      <c r="B593" s="9">
        <v>13363.0</v>
      </c>
      <c r="C593" s="9" t="s">
        <v>17</v>
      </c>
      <c r="D593" s="9">
        <v>15.0</v>
      </c>
    </row>
    <row r="594" ht="15.75" customHeight="1">
      <c r="A594" s="13">
        <v>46301.5</v>
      </c>
      <c r="B594" s="9">
        <v>12769.0</v>
      </c>
      <c r="C594" s="9" t="s">
        <v>17</v>
      </c>
      <c r="D594" s="9">
        <v>14.0</v>
      </c>
    </row>
    <row r="595" ht="15.75" customHeight="1">
      <c r="A595" s="13">
        <v>46301.5</v>
      </c>
      <c r="B595" s="9">
        <v>11286.0</v>
      </c>
      <c r="C595" s="9" t="s">
        <v>17</v>
      </c>
      <c r="D595" s="9">
        <v>12.0</v>
      </c>
    </row>
    <row r="596" ht="15.75" customHeight="1">
      <c r="A596" s="13">
        <v>46301.5</v>
      </c>
      <c r="B596" s="9">
        <v>12684.0</v>
      </c>
      <c r="C596" s="9" t="s">
        <v>17</v>
      </c>
      <c r="D596" s="9">
        <v>14.0</v>
      </c>
    </row>
    <row r="597" ht="15.75" customHeight="1">
      <c r="A597" s="13">
        <v>46301.5</v>
      </c>
      <c r="B597" s="9">
        <v>14448.0</v>
      </c>
      <c r="C597" s="9" t="s">
        <v>17</v>
      </c>
      <c r="D597" s="9">
        <v>13.0</v>
      </c>
    </row>
    <row r="598" ht="15.75" customHeight="1">
      <c r="A598" s="13">
        <v>46301.5</v>
      </c>
      <c r="B598" s="9">
        <v>13001.0</v>
      </c>
      <c r="C598" s="9" t="s">
        <v>17</v>
      </c>
      <c r="D598" s="9">
        <v>9.0</v>
      </c>
    </row>
    <row r="599" ht="15.75" customHeight="1">
      <c r="A599" s="13">
        <v>46301.5</v>
      </c>
      <c r="B599" s="9">
        <v>12859.0</v>
      </c>
      <c r="C599" s="9" t="s">
        <v>17</v>
      </c>
      <c r="D599" s="9">
        <v>13.0</v>
      </c>
    </row>
    <row r="600" ht="15.75" customHeight="1">
      <c r="A600" s="13">
        <v>46301.5</v>
      </c>
      <c r="B600" s="9">
        <v>11252.0</v>
      </c>
      <c r="C600" s="9" t="s">
        <v>17</v>
      </c>
      <c r="D600" s="9">
        <v>14.0</v>
      </c>
    </row>
    <row r="601" ht="15.75" customHeight="1">
      <c r="A601" s="13">
        <v>46301.5</v>
      </c>
      <c r="B601" s="9">
        <v>12593.0</v>
      </c>
      <c r="C601" s="9" t="s">
        <v>17</v>
      </c>
      <c r="D601" s="9">
        <v>15.0</v>
      </c>
    </row>
    <row r="602" ht="15.75" customHeight="1">
      <c r="A602" s="13">
        <v>46301.5</v>
      </c>
      <c r="B602" s="9">
        <v>14094.0</v>
      </c>
      <c r="C602" s="9" t="s">
        <v>17</v>
      </c>
      <c r="D602" s="9">
        <v>15.0</v>
      </c>
    </row>
    <row r="603" ht="15.75" customHeight="1">
      <c r="A603" s="13">
        <v>46301.5</v>
      </c>
      <c r="B603" s="9">
        <v>10469.0</v>
      </c>
      <c r="C603" s="9" t="s">
        <v>17</v>
      </c>
      <c r="D603" s="9">
        <v>10.0</v>
      </c>
    </row>
    <row r="604" ht="15.75" customHeight="1">
      <c r="A604" s="13">
        <v>46302.5</v>
      </c>
      <c r="B604" s="9">
        <v>11361.0</v>
      </c>
      <c r="C604" s="9" t="s">
        <v>17</v>
      </c>
      <c r="D604" s="9">
        <v>14.0</v>
      </c>
    </row>
    <row r="605" ht="15.75" customHeight="1">
      <c r="A605" s="13">
        <v>46302.5</v>
      </c>
      <c r="B605" s="9">
        <v>11140.0</v>
      </c>
      <c r="C605" s="9" t="s">
        <v>17</v>
      </c>
      <c r="D605" s="9">
        <v>14.0</v>
      </c>
    </row>
    <row r="606" ht="15.75" customHeight="1">
      <c r="A606" s="13">
        <v>46302.5</v>
      </c>
      <c r="B606" s="9">
        <v>14742.0</v>
      </c>
      <c r="C606" s="9" t="s">
        <v>17</v>
      </c>
      <c r="D606" s="9">
        <v>10.0</v>
      </c>
    </row>
    <row r="607" ht="15.75" customHeight="1">
      <c r="A607" s="13">
        <v>46302.5</v>
      </c>
      <c r="B607" s="9">
        <v>10887.0</v>
      </c>
      <c r="C607" s="9" t="s">
        <v>17</v>
      </c>
      <c r="D607" s="9">
        <v>13.0</v>
      </c>
    </row>
    <row r="608" ht="15.75" customHeight="1">
      <c r="A608" s="13">
        <v>46302.5</v>
      </c>
      <c r="B608" s="9">
        <v>14386.0</v>
      </c>
      <c r="C608" s="9" t="s">
        <v>17</v>
      </c>
      <c r="D608" s="9">
        <v>15.0</v>
      </c>
    </row>
    <row r="609" ht="15.75" customHeight="1">
      <c r="A609" s="13">
        <v>46302.5</v>
      </c>
      <c r="B609" s="9">
        <v>13042.0</v>
      </c>
      <c r="C609" s="9" t="s">
        <v>17</v>
      </c>
      <c r="D609" s="9">
        <v>15.0</v>
      </c>
    </row>
    <row r="610" ht="15.75" customHeight="1">
      <c r="A610" s="13">
        <v>46302.5</v>
      </c>
      <c r="B610" s="9">
        <v>11515.0</v>
      </c>
      <c r="C610" s="9" t="s">
        <v>17</v>
      </c>
      <c r="D610" s="9">
        <v>14.0</v>
      </c>
    </row>
    <row r="611" ht="15.75" customHeight="1">
      <c r="A611" s="13">
        <v>46302.5</v>
      </c>
      <c r="B611" s="9">
        <v>10854.0</v>
      </c>
      <c r="C611" s="9" t="s">
        <v>17</v>
      </c>
      <c r="D611" s="9">
        <v>12.0</v>
      </c>
    </row>
    <row r="612" ht="15.75" customHeight="1">
      <c r="A612" s="13">
        <v>46302.5</v>
      </c>
      <c r="B612" s="9">
        <v>11590.0</v>
      </c>
      <c r="C612" s="9" t="s">
        <v>17</v>
      </c>
      <c r="D612" s="9">
        <v>15.0</v>
      </c>
    </row>
    <row r="613" ht="15.75" customHeight="1">
      <c r="A613" s="13">
        <v>46303.5</v>
      </c>
      <c r="B613" s="9">
        <v>14183.0</v>
      </c>
      <c r="C613" s="9" t="s">
        <v>17</v>
      </c>
      <c r="D613" s="9">
        <v>14.0</v>
      </c>
    </row>
    <row r="614" ht="15.75" customHeight="1">
      <c r="A614" s="13">
        <v>46303.5</v>
      </c>
      <c r="B614" s="9">
        <v>14662.0</v>
      </c>
      <c r="C614" s="9" t="s">
        <v>17</v>
      </c>
      <c r="D614" s="9">
        <v>13.0</v>
      </c>
    </row>
    <row r="615" ht="15.75" customHeight="1">
      <c r="A615" s="13">
        <v>46303.5</v>
      </c>
      <c r="B615" s="9">
        <v>10204.0</v>
      </c>
      <c r="C615" s="9" t="s">
        <v>17</v>
      </c>
      <c r="D615" s="9">
        <v>14.0</v>
      </c>
    </row>
    <row r="616" ht="15.75" customHeight="1">
      <c r="A616" s="13">
        <v>46303.5</v>
      </c>
      <c r="B616" s="9">
        <v>14835.0</v>
      </c>
      <c r="C616" s="9" t="s">
        <v>17</v>
      </c>
      <c r="D616" s="9">
        <v>13.0</v>
      </c>
    </row>
    <row r="617" ht="15.75" customHeight="1">
      <c r="A617" s="13">
        <v>46303.5</v>
      </c>
      <c r="B617" s="9">
        <v>13468.0</v>
      </c>
      <c r="C617" s="9" t="s">
        <v>17</v>
      </c>
      <c r="D617" s="9">
        <v>6.0</v>
      </c>
    </row>
    <row r="618" ht="15.75" customHeight="1">
      <c r="A618" s="13">
        <v>46303.5</v>
      </c>
      <c r="B618" s="9">
        <v>11868.0</v>
      </c>
      <c r="C618" s="9" t="s">
        <v>17</v>
      </c>
      <c r="D618" s="9">
        <v>15.0</v>
      </c>
    </row>
    <row r="619" ht="15.75" customHeight="1">
      <c r="A619" s="13">
        <v>46303.5</v>
      </c>
      <c r="B619" s="9">
        <v>11187.0</v>
      </c>
      <c r="C619" s="9" t="s">
        <v>17</v>
      </c>
      <c r="D619" s="9">
        <v>12.0</v>
      </c>
    </row>
    <row r="620" ht="15.75" customHeight="1">
      <c r="A620" s="13">
        <v>46303.5</v>
      </c>
      <c r="B620" s="9">
        <v>14341.0</v>
      </c>
      <c r="C620" s="9" t="s">
        <v>17</v>
      </c>
      <c r="D620" s="9">
        <v>12.0</v>
      </c>
    </row>
    <row r="621" ht="15.75" customHeight="1">
      <c r="A621" s="13">
        <v>46303.5</v>
      </c>
      <c r="B621" s="9">
        <v>13184.0</v>
      </c>
      <c r="C621" s="9" t="s">
        <v>17</v>
      </c>
      <c r="D621" s="9">
        <v>15.0</v>
      </c>
    </row>
    <row r="622" ht="15.75" customHeight="1">
      <c r="A622" s="13">
        <v>46303.5</v>
      </c>
      <c r="B622" s="9">
        <v>10140.0</v>
      </c>
      <c r="C622" s="9" t="s">
        <v>17</v>
      </c>
      <c r="D622" s="9">
        <v>13.0</v>
      </c>
    </row>
    <row r="623" ht="15.75" customHeight="1">
      <c r="A623" s="13">
        <v>46303.5</v>
      </c>
      <c r="B623" s="9">
        <v>14275.0</v>
      </c>
      <c r="C623" s="9" t="s">
        <v>17</v>
      </c>
      <c r="D623" s="9">
        <v>14.0</v>
      </c>
    </row>
    <row r="624" ht="15.75" customHeight="1">
      <c r="A624" s="13">
        <v>46303.5</v>
      </c>
      <c r="B624" s="9">
        <v>10395.0</v>
      </c>
      <c r="C624" s="9" t="s">
        <v>17</v>
      </c>
      <c r="D624" s="9">
        <v>13.0</v>
      </c>
    </row>
    <row r="625" ht="15.75" customHeight="1">
      <c r="A625" s="13">
        <v>46303.5</v>
      </c>
      <c r="B625" s="9">
        <v>12058.0</v>
      </c>
      <c r="C625" s="9" t="s">
        <v>17</v>
      </c>
      <c r="D625" s="9">
        <v>10.0</v>
      </c>
    </row>
    <row r="626" ht="15.75" customHeight="1">
      <c r="A626" s="13">
        <v>46303.5</v>
      </c>
      <c r="B626" s="9">
        <v>12762.0</v>
      </c>
      <c r="C626" s="9" t="s">
        <v>17</v>
      </c>
      <c r="D626" s="9">
        <v>7.0</v>
      </c>
    </row>
    <row r="627" ht="15.75" customHeight="1">
      <c r="A627" s="13">
        <v>46303.5</v>
      </c>
      <c r="B627" s="9">
        <v>11440.0</v>
      </c>
      <c r="C627" s="9" t="s">
        <v>17</v>
      </c>
      <c r="D627" s="9">
        <v>15.0</v>
      </c>
    </row>
    <row r="628" ht="15.75" customHeight="1">
      <c r="A628" s="13">
        <v>46303.5</v>
      </c>
      <c r="B628" s="9">
        <v>14112.0</v>
      </c>
      <c r="C628" s="9" t="s">
        <v>17</v>
      </c>
      <c r="D628" s="9">
        <v>13.0</v>
      </c>
    </row>
    <row r="629" ht="15.75" customHeight="1">
      <c r="A629" s="13">
        <v>46303.5</v>
      </c>
      <c r="B629" s="9">
        <v>12380.0</v>
      </c>
      <c r="C629" s="9" t="s">
        <v>17</v>
      </c>
      <c r="D629" s="9">
        <v>15.0</v>
      </c>
    </row>
    <row r="630" ht="15.75" customHeight="1">
      <c r="A630" s="13">
        <v>46304.5</v>
      </c>
      <c r="B630" s="9">
        <v>11319.0</v>
      </c>
      <c r="C630" s="9" t="s">
        <v>17</v>
      </c>
      <c r="D630" s="9">
        <v>7.0</v>
      </c>
    </row>
    <row r="631" ht="15.75" customHeight="1">
      <c r="A631" s="13">
        <v>46304.5</v>
      </c>
      <c r="B631" s="9">
        <v>12552.0</v>
      </c>
      <c r="C631" s="9" t="s">
        <v>17</v>
      </c>
      <c r="D631" s="9">
        <v>6.0</v>
      </c>
    </row>
    <row r="632" ht="15.75" customHeight="1">
      <c r="A632" s="13">
        <v>46304.5</v>
      </c>
      <c r="B632" s="9">
        <v>12175.0</v>
      </c>
      <c r="C632" s="9" t="s">
        <v>17</v>
      </c>
      <c r="D632" s="9">
        <v>14.0</v>
      </c>
    </row>
    <row r="633" ht="15.75" customHeight="1">
      <c r="A633" s="13">
        <v>46304.5</v>
      </c>
      <c r="B633" s="9">
        <v>11248.0</v>
      </c>
      <c r="C633" s="9" t="s">
        <v>17</v>
      </c>
      <c r="D633" s="9">
        <v>12.0</v>
      </c>
    </row>
    <row r="634" ht="15.75" customHeight="1">
      <c r="A634" s="13">
        <v>46304.5</v>
      </c>
      <c r="B634" s="9">
        <v>13607.0</v>
      </c>
      <c r="C634" s="9" t="s">
        <v>17</v>
      </c>
      <c r="D634" s="9">
        <v>5.0</v>
      </c>
    </row>
    <row r="635" ht="15.75" customHeight="1">
      <c r="A635" s="13">
        <v>46304.5</v>
      </c>
      <c r="B635" s="9">
        <v>10491.0</v>
      </c>
      <c r="C635" s="9" t="s">
        <v>17</v>
      </c>
      <c r="D635" s="9">
        <v>12.0</v>
      </c>
    </row>
    <row r="636" ht="15.75" customHeight="1">
      <c r="A636" s="13">
        <v>46304.5</v>
      </c>
      <c r="B636" s="9">
        <v>14278.0</v>
      </c>
      <c r="C636" s="9" t="s">
        <v>17</v>
      </c>
      <c r="D636" s="9">
        <v>13.0</v>
      </c>
    </row>
    <row r="637" ht="15.75" customHeight="1">
      <c r="A637" s="13">
        <v>46304.5</v>
      </c>
      <c r="B637" s="9">
        <v>10791.0</v>
      </c>
      <c r="C637" s="9" t="s">
        <v>17</v>
      </c>
      <c r="D637" s="9">
        <v>14.0</v>
      </c>
    </row>
    <row r="638" ht="15.75" customHeight="1">
      <c r="A638" s="13">
        <v>46304.5</v>
      </c>
      <c r="B638" s="9">
        <v>14257.0</v>
      </c>
      <c r="C638" s="9" t="s">
        <v>17</v>
      </c>
      <c r="D638" s="9">
        <v>12.0</v>
      </c>
    </row>
    <row r="639" ht="15.75" customHeight="1">
      <c r="A639" s="13">
        <v>46304.5</v>
      </c>
      <c r="B639" s="9">
        <v>14154.0</v>
      </c>
      <c r="C639" s="9" t="s">
        <v>17</v>
      </c>
      <c r="D639" s="9">
        <v>10.0</v>
      </c>
    </row>
    <row r="640" ht="15.75" customHeight="1">
      <c r="A640" s="13">
        <v>46304.5</v>
      </c>
      <c r="B640" s="9">
        <v>13498.0</v>
      </c>
      <c r="C640" s="9" t="s">
        <v>17</v>
      </c>
      <c r="D640" s="9">
        <v>6.0</v>
      </c>
    </row>
    <row r="641" ht="15.75" customHeight="1">
      <c r="A641" s="13">
        <v>46304.5</v>
      </c>
      <c r="B641" s="9">
        <v>12983.0</v>
      </c>
      <c r="C641" s="9" t="s">
        <v>17</v>
      </c>
      <c r="D641" s="9">
        <v>13.0</v>
      </c>
    </row>
    <row r="642" ht="15.75" customHeight="1">
      <c r="A642" s="13">
        <v>46304.5</v>
      </c>
      <c r="B642" s="9">
        <v>11733.0</v>
      </c>
      <c r="C642" s="9" t="s">
        <v>17</v>
      </c>
      <c r="D642" s="9">
        <v>6.0</v>
      </c>
    </row>
    <row r="643" ht="15.75" customHeight="1">
      <c r="A643" s="13">
        <v>46304.5</v>
      </c>
      <c r="B643" s="9">
        <v>11645.0</v>
      </c>
      <c r="C643" s="9" t="s">
        <v>17</v>
      </c>
      <c r="D643" s="9">
        <v>11.0</v>
      </c>
    </row>
    <row r="644" ht="15.75" customHeight="1">
      <c r="A644" s="13">
        <v>46304.5</v>
      </c>
      <c r="B644" s="9">
        <v>10610.0</v>
      </c>
      <c r="C644" s="9" t="s">
        <v>17</v>
      </c>
      <c r="D644" s="9">
        <v>5.0</v>
      </c>
    </row>
    <row r="645" ht="15.75" customHeight="1">
      <c r="A645" s="13">
        <v>46304.5</v>
      </c>
      <c r="B645" s="9">
        <v>12758.0</v>
      </c>
      <c r="C645" s="9" t="s">
        <v>17</v>
      </c>
      <c r="D645" s="9">
        <v>15.0</v>
      </c>
    </row>
    <row r="646" ht="15.75" customHeight="1">
      <c r="A646" s="13">
        <v>46305.5</v>
      </c>
      <c r="B646" s="9">
        <v>11049.0</v>
      </c>
      <c r="C646" s="9" t="s">
        <v>17</v>
      </c>
      <c r="D646" s="9">
        <v>8.0</v>
      </c>
    </row>
    <row r="647" ht="15.75" customHeight="1">
      <c r="A647" s="13">
        <v>46305.5</v>
      </c>
      <c r="B647" s="9">
        <v>10565.0</v>
      </c>
      <c r="C647" s="9" t="s">
        <v>17</v>
      </c>
      <c r="D647" s="9">
        <v>15.0</v>
      </c>
    </row>
    <row r="648" ht="15.75" customHeight="1">
      <c r="A648" s="13">
        <v>46305.5</v>
      </c>
      <c r="B648" s="9">
        <v>14314.0</v>
      </c>
      <c r="C648" s="9" t="s">
        <v>17</v>
      </c>
      <c r="D648" s="9">
        <v>13.0</v>
      </c>
    </row>
    <row r="649" ht="15.75" customHeight="1">
      <c r="A649" s="13">
        <v>46305.5</v>
      </c>
      <c r="B649" s="9">
        <v>14347.0</v>
      </c>
      <c r="C649" s="9" t="s">
        <v>17</v>
      </c>
      <c r="D649" s="9">
        <v>15.0</v>
      </c>
    </row>
    <row r="650" ht="15.75" customHeight="1">
      <c r="A650" s="13">
        <v>46305.5</v>
      </c>
      <c r="B650" s="9">
        <v>10144.0</v>
      </c>
      <c r="C650" s="9" t="s">
        <v>17</v>
      </c>
      <c r="D650" s="9">
        <v>14.0</v>
      </c>
    </row>
    <row r="651" ht="15.75" customHeight="1">
      <c r="A651" s="13">
        <v>46305.5</v>
      </c>
      <c r="B651" s="9">
        <v>12019.0</v>
      </c>
      <c r="C651" s="9" t="s">
        <v>17</v>
      </c>
      <c r="D651" s="9">
        <v>14.0</v>
      </c>
    </row>
    <row r="652" ht="15.75" customHeight="1">
      <c r="A652" s="13">
        <v>46305.5</v>
      </c>
      <c r="B652" s="9">
        <v>10821.0</v>
      </c>
      <c r="C652" s="9" t="s">
        <v>17</v>
      </c>
      <c r="D652" s="9">
        <v>15.0</v>
      </c>
    </row>
    <row r="653" ht="15.75" customHeight="1">
      <c r="A653" s="13">
        <v>46305.5</v>
      </c>
      <c r="B653" s="9">
        <v>11782.0</v>
      </c>
      <c r="C653" s="9" t="s">
        <v>17</v>
      </c>
      <c r="D653" s="9">
        <v>14.0</v>
      </c>
    </row>
    <row r="654" ht="15.75" customHeight="1">
      <c r="A654" s="13">
        <v>46305.5</v>
      </c>
      <c r="B654" s="9">
        <v>12121.0</v>
      </c>
      <c r="C654" s="9" t="s">
        <v>17</v>
      </c>
      <c r="D654" s="9">
        <v>15.0</v>
      </c>
    </row>
    <row r="655" ht="15.75" customHeight="1">
      <c r="A655" s="13">
        <v>46305.5</v>
      </c>
      <c r="B655" s="9">
        <v>14869.0</v>
      </c>
      <c r="C655" s="9" t="s">
        <v>17</v>
      </c>
      <c r="D655" s="9">
        <v>5.0</v>
      </c>
    </row>
    <row r="656" ht="15.75" customHeight="1">
      <c r="A656" s="13">
        <v>46305.5</v>
      </c>
      <c r="B656" s="9">
        <v>13949.0</v>
      </c>
      <c r="C656" s="9" t="s">
        <v>17</v>
      </c>
      <c r="D656" s="9">
        <v>15.0</v>
      </c>
    </row>
    <row r="657" ht="15.75" customHeight="1">
      <c r="A657" s="13">
        <v>46306.5</v>
      </c>
      <c r="B657" s="9">
        <v>10759.0</v>
      </c>
      <c r="C657" s="9" t="s">
        <v>17</v>
      </c>
      <c r="D657" s="9">
        <v>15.0</v>
      </c>
    </row>
    <row r="658" ht="15.75" customHeight="1">
      <c r="A658" s="13">
        <v>46306.5</v>
      </c>
      <c r="B658" s="9">
        <v>13306.0</v>
      </c>
      <c r="C658" s="9" t="s">
        <v>17</v>
      </c>
      <c r="D658" s="9">
        <v>14.0</v>
      </c>
    </row>
    <row r="659" ht="15.75" customHeight="1">
      <c r="A659" s="13">
        <v>46306.5</v>
      </c>
      <c r="B659" s="9">
        <v>14832.0</v>
      </c>
      <c r="C659" s="9" t="s">
        <v>17</v>
      </c>
      <c r="D659" s="9">
        <v>14.0</v>
      </c>
    </row>
    <row r="660" ht="15.75" customHeight="1">
      <c r="A660" s="13">
        <v>46306.5</v>
      </c>
      <c r="B660" s="9">
        <v>12126.0</v>
      </c>
      <c r="C660" s="9" t="s">
        <v>17</v>
      </c>
      <c r="D660" s="9">
        <v>5.0</v>
      </c>
    </row>
    <row r="661" ht="15.75" customHeight="1">
      <c r="A661" s="13">
        <v>46306.5</v>
      </c>
      <c r="B661" s="9">
        <v>11622.0</v>
      </c>
      <c r="C661" s="9" t="s">
        <v>17</v>
      </c>
      <c r="D661" s="9">
        <v>15.0</v>
      </c>
    </row>
    <row r="662" ht="15.75" customHeight="1">
      <c r="A662" s="13">
        <v>46306.5</v>
      </c>
      <c r="B662" s="9">
        <v>10825.0</v>
      </c>
      <c r="C662" s="9" t="s">
        <v>17</v>
      </c>
      <c r="D662" s="9">
        <v>13.0</v>
      </c>
    </row>
    <row r="663" ht="15.75" customHeight="1">
      <c r="A663" s="13">
        <v>46306.5</v>
      </c>
      <c r="B663" s="9">
        <v>11905.0</v>
      </c>
      <c r="C663" s="9" t="s">
        <v>17</v>
      </c>
      <c r="D663" s="9">
        <v>6.0</v>
      </c>
    </row>
    <row r="664" ht="15.75" customHeight="1">
      <c r="A664" s="13">
        <v>46306.5</v>
      </c>
      <c r="B664" s="9">
        <v>10066.0</v>
      </c>
      <c r="C664" s="9" t="s">
        <v>17</v>
      </c>
      <c r="D664" s="9">
        <v>11.0</v>
      </c>
    </row>
    <row r="665" ht="15.75" customHeight="1">
      <c r="A665" s="13">
        <v>46306.5</v>
      </c>
      <c r="B665" s="9">
        <v>10021.0</v>
      </c>
      <c r="C665" s="9" t="s">
        <v>17</v>
      </c>
      <c r="D665" s="9">
        <v>12.0</v>
      </c>
    </row>
    <row r="666" ht="15.75" customHeight="1">
      <c r="A666" s="13">
        <v>46306.5</v>
      </c>
      <c r="B666" s="9">
        <v>12696.0</v>
      </c>
      <c r="C666" s="9" t="s">
        <v>17</v>
      </c>
      <c r="D666" s="9">
        <v>5.0</v>
      </c>
    </row>
    <row r="667" ht="15.75" customHeight="1">
      <c r="A667" s="13">
        <v>46306.5</v>
      </c>
      <c r="B667" s="9">
        <v>13352.0</v>
      </c>
      <c r="C667" s="9" t="s">
        <v>17</v>
      </c>
      <c r="D667" s="9">
        <v>14.0</v>
      </c>
    </row>
    <row r="668" ht="15.75" customHeight="1">
      <c r="A668" s="13">
        <v>46306.5</v>
      </c>
      <c r="B668" s="9">
        <v>10502.0</v>
      </c>
      <c r="C668" s="9" t="s">
        <v>17</v>
      </c>
      <c r="D668" s="9">
        <v>15.0</v>
      </c>
    </row>
    <row r="669" ht="15.75" customHeight="1">
      <c r="A669" s="13">
        <v>46306.5</v>
      </c>
      <c r="B669" s="9">
        <v>12628.0</v>
      </c>
      <c r="C669" s="9" t="s">
        <v>17</v>
      </c>
      <c r="D669" s="9">
        <v>6.0</v>
      </c>
    </row>
    <row r="670" ht="15.75" customHeight="1">
      <c r="A670" s="13">
        <v>46306.5</v>
      </c>
      <c r="B670" s="9">
        <v>13995.0</v>
      </c>
      <c r="C670" s="9" t="s">
        <v>17</v>
      </c>
      <c r="D670" s="9">
        <v>14.0</v>
      </c>
    </row>
    <row r="671" ht="15.75" customHeight="1">
      <c r="A671" s="13">
        <v>46306.5</v>
      </c>
      <c r="B671" s="9">
        <v>12247.0</v>
      </c>
      <c r="C671" s="9" t="s">
        <v>17</v>
      </c>
      <c r="D671" s="9">
        <v>14.0</v>
      </c>
    </row>
    <row r="672" ht="15.75" customHeight="1">
      <c r="A672" s="13">
        <v>46307.5</v>
      </c>
      <c r="B672" s="9">
        <v>10775.0</v>
      </c>
      <c r="C672" s="9" t="s">
        <v>17</v>
      </c>
      <c r="D672" s="9">
        <v>12.0</v>
      </c>
    </row>
    <row r="673" ht="15.75" customHeight="1">
      <c r="A673" s="13">
        <v>46307.5</v>
      </c>
      <c r="B673" s="9">
        <v>11591.0</v>
      </c>
      <c r="C673" s="9" t="s">
        <v>17</v>
      </c>
      <c r="D673" s="9">
        <v>15.0</v>
      </c>
    </row>
    <row r="674" ht="15.75" customHeight="1">
      <c r="A674" s="13">
        <v>46307.5</v>
      </c>
      <c r="B674" s="9">
        <v>14735.0</v>
      </c>
      <c r="C674" s="9" t="s">
        <v>17</v>
      </c>
      <c r="D674" s="9">
        <v>15.0</v>
      </c>
    </row>
    <row r="675" ht="15.75" customHeight="1">
      <c r="A675" s="13">
        <v>46307.5</v>
      </c>
      <c r="B675" s="9">
        <v>13532.0</v>
      </c>
      <c r="C675" s="9" t="s">
        <v>17</v>
      </c>
      <c r="D675" s="9">
        <v>15.0</v>
      </c>
    </row>
    <row r="676" ht="15.75" customHeight="1">
      <c r="A676" s="13">
        <v>46307.5</v>
      </c>
      <c r="B676" s="9">
        <v>11609.0</v>
      </c>
      <c r="C676" s="9" t="s">
        <v>17</v>
      </c>
      <c r="D676" s="9">
        <v>6.0</v>
      </c>
    </row>
    <row r="677" ht="15.75" customHeight="1">
      <c r="A677" s="13">
        <v>46307.5</v>
      </c>
      <c r="B677" s="9">
        <v>14196.0</v>
      </c>
      <c r="C677" s="9" t="s">
        <v>17</v>
      </c>
      <c r="D677" s="9">
        <v>10.0</v>
      </c>
    </row>
    <row r="678" ht="15.75" customHeight="1">
      <c r="A678" s="13">
        <v>46307.5</v>
      </c>
      <c r="B678" s="9">
        <v>10123.0</v>
      </c>
      <c r="C678" s="9" t="s">
        <v>17</v>
      </c>
      <c r="D678" s="9">
        <v>13.0</v>
      </c>
    </row>
    <row r="679" ht="15.75" customHeight="1">
      <c r="A679" s="13">
        <v>46307.5</v>
      </c>
      <c r="B679" s="9">
        <v>10381.0</v>
      </c>
      <c r="C679" s="9" t="s">
        <v>17</v>
      </c>
      <c r="D679" s="9">
        <v>11.0</v>
      </c>
    </row>
    <row r="680" ht="15.75" customHeight="1">
      <c r="A680" s="13">
        <v>46307.5</v>
      </c>
      <c r="B680" s="9">
        <v>14060.0</v>
      </c>
      <c r="C680" s="9" t="s">
        <v>18</v>
      </c>
      <c r="D680" s="9">
        <v>9.0</v>
      </c>
    </row>
    <row r="681" ht="15.75" customHeight="1">
      <c r="A681" s="13">
        <v>46307.5</v>
      </c>
      <c r="B681" s="9">
        <v>12611.0</v>
      </c>
      <c r="C681" s="9" t="s">
        <v>18</v>
      </c>
      <c r="D681" s="9">
        <v>14.0</v>
      </c>
    </row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3.0"/>
    <col customWidth="1" min="3" max="3" width="23.0"/>
    <col customWidth="1" min="4" max="4" width="10.25"/>
    <col customWidth="1" min="5" max="5" width="4.63"/>
    <col customWidth="1" min="6" max="6" width="14.38"/>
  </cols>
  <sheetData>
    <row r="1" ht="15.75" customHeight="1">
      <c r="A1" s="9" t="s">
        <v>13</v>
      </c>
      <c r="B1" s="9" t="s">
        <v>14</v>
      </c>
      <c r="C1" s="9" t="s">
        <v>15</v>
      </c>
      <c r="D1" s="9" t="s">
        <v>16</v>
      </c>
    </row>
    <row r="2" ht="15.75" customHeight="1">
      <c r="A2" s="13">
        <v>46308.5</v>
      </c>
      <c r="B2" s="9">
        <v>10182.0</v>
      </c>
      <c r="C2" s="9" t="s">
        <v>17</v>
      </c>
      <c r="D2" s="9">
        <v>15.0</v>
      </c>
    </row>
    <row r="3" ht="15.75" customHeight="1">
      <c r="A3" s="13">
        <v>46308.5</v>
      </c>
      <c r="B3" s="9">
        <v>10593.0</v>
      </c>
      <c r="C3" s="9" t="s">
        <v>17</v>
      </c>
      <c r="D3" s="9">
        <v>15.0</v>
      </c>
    </row>
    <row r="4" ht="15.75" customHeight="1">
      <c r="A4" s="13">
        <v>46308.5</v>
      </c>
      <c r="B4" s="9">
        <v>12142.0</v>
      </c>
      <c r="C4" s="9" t="s">
        <v>17</v>
      </c>
      <c r="D4" s="9">
        <v>13.0</v>
      </c>
    </row>
    <row r="5" ht="15.75" customHeight="1">
      <c r="A5" s="13">
        <v>46308.5</v>
      </c>
      <c r="B5" s="9">
        <v>11755.0</v>
      </c>
      <c r="C5" s="9" t="s">
        <v>17</v>
      </c>
      <c r="D5" s="9">
        <v>12.0</v>
      </c>
    </row>
    <row r="6" ht="15.75" customHeight="1">
      <c r="A6" s="13">
        <v>46308.5</v>
      </c>
      <c r="B6" s="9">
        <v>11263.0</v>
      </c>
      <c r="C6" s="9" t="s">
        <v>17</v>
      </c>
      <c r="D6" s="9">
        <v>11.0</v>
      </c>
    </row>
    <row r="7" ht="15.75" customHeight="1">
      <c r="A7" s="13">
        <v>46308.5</v>
      </c>
      <c r="B7" s="9">
        <v>14185.0</v>
      </c>
      <c r="C7" s="9" t="s">
        <v>17</v>
      </c>
      <c r="D7" s="9">
        <v>14.0</v>
      </c>
    </row>
    <row r="8" ht="15.75" customHeight="1">
      <c r="A8" s="13">
        <v>46308.5</v>
      </c>
      <c r="B8" s="9">
        <v>13804.0</v>
      </c>
      <c r="C8" s="9" t="s">
        <v>17</v>
      </c>
      <c r="D8" s="9">
        <v>13.0</v>
      </c>
    </row>
    <row r="9" ht="15.75" customHeight="1">
      <c r="A9" s="13">
        <v>46308.5</v>
      </c>
      <c r="B9" s="9">
        <v>13433.0</v>
      </c>
      <c r="C9" s="9" t="s">
        <v>17</v>
      </c>
      <c r="D9" s="9">
        <v>11.0</v>
      </c>
    </row>
    <row r="10" ht="15.75" customHeight="1">
      <c r="A10" s="13">
        <v>46308.5</v>
      </c>
      <c r="B10" s="9">
        <v>10894.0</v>
      </c>
      <c r="C10" s="9" t="s">
        <v>17</v>
      </c>
      <c r="D10" s="9">
        <v>13.0</v>
      </c>
    </row>
    <row r="11" ht="15.75" customHeight="1">
      <c r="A11" s="13">
        <v>46308.5</v>
      </c>
      <c r="B11" s="9">
        <v>12875.0</v>
      </c>
      <c r="C11" s="9" t="s">
        <v>17</v>
      </c>
      <c r="D11" s="9">
        <v>15.0</v>
      </c>
    </row>
    <row r="12" ht="15.75" customHeight="1">
      <c r="A12" s="13">
        <v>46308.5</v>
      </c>
      <c r="B12" s="9">
        <v>14698.0</v>
      </c>
      <c r="C12" s="9" t="s">
        <v>17</v>
      </c>
      <c r="D12" s="9">
        <v>13.0</v>
      </c>
    </row>
    <row r="13" ht="15.75" customHeight="1">
      <c r="A13" s="13">
        <v>46308.5</v>
      </c>
      <c r="B13" s="9">
        <v>14335.0</v>
      </c>
      <c r="C13" s="9" t="s">
        <v>17</v>
      </c>
      <c r="D13" s="9">
        <v>15.0</v>
      </c>
    </row>
    <row r="14" ht="15.75" customHeight="1">
      <c r="A14" s="13">
        <v>46309.5</v>
      </c>
      <c r="B14" s="9">
        <v>11815.0</v>
      </c>
      <c r="C14" s="9" t="s">
        <v>17</v>
      </c>
      <c r="D14" s="9">
        <v>11.0</v>
      </c>
    </row>
    <row r="15" ht="15.75" customHeight="1">
      <c r="A15" s="13">
        <v>46309.5</v>
      </c>
      <c r="B15" s="9">
        <v>10242.0</v>
      </c>
      <c r="C15" s="9" t="s">
        <v>17</v>
      </c>
      <c r="D15" s="9">
        <v>15.0</v>
      </c>
    </row>
    <row r="16" ht="15.75" customHeight="1">
      <c r="A16" s="13">
        <v>46309.5</v>
      </c>
      <c r="B16" s="9">
        <v>13716.0</v>
      </c>
      <c r="C16" s="9" t="s">
        <v>17</v>
      </c>
      <c r="D16" s="9">
        <v>5.0</v>
      </c>
    </row>
    <row r="17" ht="15.75" customHeight="1">
      <c r="A17" s="13">
        <v>46309.5</v>
      </c>
      <c r="B17" s="9">
        <v>12401.0</v>
      </c>
      <c r="C17" s="9" t="s">
        <v>17</v>
      </c>
      <c r="D17" s="9">
        <v>14.0</v>
      </c>
    </row>
    <row r="18" ht="15.75" customHeight="1">
      <c r="A18" s="13">
        <v>46309.5</v>
      </c>
      <c r="B18" s="9">
        <v>12220.0</v>
      </c>
      <c r="C18" s="9" t="s">
        <v>17</v>
      </c>
      <c r="D18" s="9">
        <v>5.0</v>
      </c>
    </row>
    <row r="19" ht="15.75" customHeight="1">
      <c r="A19" s="13">
        <v>46309.5</v>
      </c>
      <c r="B19" s="9">
        <v>13276.0</v>
      </c>
      <c r="C19" s="9" t="s">
        <v>17</v>
      </c>
      <c r="D19" s="9">
        <v>7.0</v>
      </c>
    </row>
    <row r="20" ht="15.75" customHeight="1">
      <c r="A20" s="13">
        <v>46309.5</v>
      </c>
      <c r="B20" s="9">
        <v>10595.0</v>
      </c>
      <c r="C20" s="9" t="s">
        <v>17</v>
      </c>
      <c r="D20" s="9">
        <v>10.0</v>
      </c>
    </row>
    <row r="21" ht="15.75" customHeight="1">
      <c r="A21" s="13">
        <v>46309.5</v>
      </c>
      <c r="B21" s="9">
        <v>14614.0</v>
      </c>
      <c r="C21" s="9" t="s">
        <v>17</v>
      </c>
      <c r="D21" s="9">
        <v>5.0</v>
      </c>
    </row>
    <row r="22" ht="15.75" customHeight="1">
      <c r="A22" s="13">
        <v>46309.5</v>
      </c>
      <c r="B22" s="9">
        <v>11466.0</v>
      </c>
      <c r="C22" s="9" t="s">
        <v>17</v>
      </c>
      <c r="D22" s="9">
        <v>12.0</v>
      </c>
    </row>
    <row r="23" ht="15.75" customHeight="1">
      <c r="A23" s="13">
        <v>46309.5</v>
      </c>
      <c r="B23" s="9">
        <v>14127.0</v>
      </c>
      <c r="C23" s="9" t="s">
        <v>17</v>
      </c>
      <c r="D23" s="9">
        <v>15.0</v>
      </c>
    </row>
    <row r="24" ht="15.75" customHeight="1">
      <c r="A24" s="13">
        <v>46309.5</v>
      </c>
      <c r="B24" s="9">
        <v>11318.0</v>
      </c>
      <c r="C24" s="9" t="s">
        <v>17</v>
      </c>
      <c r="D24" s="9">
        <v>13.0</v>
      </c>
    </row>
    <row r="25" ht="15.75" customHeight="1">
      <c r="A25" s="13">
        <v>46309.5</v>
      </c>
      <c r="B25" s="9">
        <v>14909.0</v>
      </c>
      <c r="C25" s="9" t="s">
        <v>17</v>
      </c>
      <c r="D25" s="9">
        <v>13.0</v>
      </c>
    </row>
    <row r="26" ht="15.75" customHeight="1">
      <c r="A26" s="13">
        <v>46309.5</v>
      </c>
      <c r="B26" s="9">
        <v>14381.0</v>
      </c>
      <c r="C26" s="9" t="s">
        <v>17</v>
      </c>
      <c r="D26" s="9">
        <v>13.0</v>
      </c>
    </row>
    <row r="27" ht="15.75" customHeight="1">
      <c r="A27" s="13">
        <v>46310.5</v>
      </c>
      <c r="B27" s="9">
        <v>11701.0</v>
      </c>
      <c r="C27" s="9" t="s">
        <v>17</v>
      </c>
      <c r="D27" s="9">
        <v>15.0</v>
      </c>
    </row>
    <row r="28" ht="15.75" customHeight="1">
      <c r="A28" s="13">
        <v>46310.5</v>
      </c>
      <c r="B28" s="9">
        <v>11352.0</v>
      </c>
      <c r="C28" s="9" t="s">
        <v>17</v>
      </c>
      <c r="D28" s="9">
        <v>15.0</v>
      </c>
    </row>
    <row r="29" ht="15.75" customHeight="1">
      <c r="A29" s="13">
        <v>46310.5</v>
      </c>
      <c r="B29" s="9">
        <v>11224.0</v>
      </c>
      <c r="C29" s="9" t="s">
        <v>17</v>
      </c>
      <c r="D29" s="9">
        <v>15.0</v>
      </c>
    </row>
    <row r="30" ht="15.75" customHeight="1">
      <c r="A30" s="13">
        <v>46310.5</v>
      </c>
      <c r="B30" s="9">
        <v>11893.0</v>
      </c>
      <c r="C30" s="9" t="s">
        <v>17</v>
      </c>
      <c r="D30" s="9">
        <v>6.0</v>
      </c>
    </row>
    <row r="31" ht="15.75" customHeight="1">
      <c r="A31" s="13">
        <v>46310.5</v>
      </c>
      <c r="B31" s="9">
        <v>10280.0</v>
      </c>
      <c r="C31" s="9" t="s">
        <v>18</v>
      </c>
      <c r="D31" s="9">
        <v>15.0</v>
      </c>
    </row>
    <row r="32" ht="15.75" customHeight="1">
      <c r="A32" s="13">
        <v>46310.5</v>
      </c>
      <c r="B32" s="9">
        <v>13216.0</v>
      </c>
      <c r="C32" s="9" t="s">
        <v>18</v>
      </c>
      <c r="D32" s="9">
        <v>13.0</v>
      </c>
    </row>
    <row r="33" ht="15.75" customHeight="1">
      <c r="A33" s="13">
        <v>46311.5</v>
      </c>
      <c r="B33" s="9">
        <v>14401.0</v>
      </c>
      <c r="C33" s="9" t="s">
        <v>17</v>
      </c>
      <c r="D33" s="9">
        <v>13.0</v>
      </c>
    </row>
    <row r="34" ht="15.75" customHeight="1">
      <c r="A34" s="13">
        <v>46311.5</v>
      </c>
      <c r="B34" s="9">
        <v>14690.0</v>
      </c>
      <c r="C34" s="9" t="s">
        <v>17</v>
      </c>
      <c r="D34" s="9">
        <v>14.0</v>
      </c>
    </row>
    <row r="35" ht="15.75" customHeight="1">
      <c r="A35" s="13">
        <v>46311.5</v>
      </c>
      <c r="B35" s="9">
        <v>12037.0</v>
      </c>
      <c r="C35" s="9" t="s">
        <v>17</v>
      </c>
      <c r="D35" s="9">
        <v>12.0</v>
      </c>
    </row>
    <row r="36" ht="15.75" customHeight="1">
      <c r="A36" s="13">
        <v>46311.5</v>
      </c>
      <c r="B36" s="9">
        <v>14041.0</v>
      </c>
      <c r="C36" s="9" t="s">
        <v>17</v>
      </c>
      <c r="D36" s="9">
        <v>13.0</v>
      </c>
    </row>
    <row r="37" ht="15.75" customHeight="1">
      <c r="A37" s="13">
        <v>46311.5</v>
      </c>
      <c r="B37" s="9">
        <v>10579.0</v>
      </c>
      <c r="C37" s="9" t="s">
        <v>17</v>
      </c>
      <c r="D37" s="9">
        <v>12.0</v>
      </c>
    </row>
    <row r="38" ht="15.75" customHeight="1">
      <c r="A38" s="13">
        <v>46311.5</v>
      </c>
      <c r="B38" s="9">
        <v>14818.0</v>
      </c>
      <c r="C38" s="9" t="s">
        <v>17</v>
      </c>
      <c r="D38" s="9">
        <v>12.0</v>
      </c>
    </row>
    <row r="39" ht="15.75" customHeight="1">
      <c r="A39" s="13">
        <v>46311.5</v>
      </c>
      <c r="B39" s="9">
        <v>14576.0</v>
      </c>
      <c r="C39" s="9" t="s">
        <v>17</v>
      </c>
      <c r="D39" s="9">
        <v>15.0</v>
      </c>
    </row>
    <row r="40" ht="15.75" customHeight="1">
      <c r="A40" s="13">
        <v>46311.5</v>
      </c>
      <c r="B40" s="9">
        <v>14097.0</v>
      </c>
      <c r="C40" s="9" t="s">
        <v>17</v>
      </c>
      <c r="D40" s="9">
        <v>14.0</v>
      </c>
    </row>
    <row r="41" ht="15.75" customHeight="1">
      <c r="A41" s="13">
        <v>46311.5</v>
      </c>
      <c r="B41" s="9">
        <v>11545.0</v>
      </c>
      <c r="C41" s="9" t="s">
        <v>17</v>
      </c>
      <c r="D41" s="9">
        <v>14.0</v>
      </c>
    </row>
    <row r="42" ht="15.75" customHeight="1">
      <c r="A42" s="13">
        <v>46311.5</v>
      </c>
      <c r="B42" s="9">
        <v>14070.0</v>
      </c>
      <c r="C42" s="9" t="s">
        <v>18</v>
      </c>
      <c r="D42" s="9">
        <v>11.0</v>
      </c>
    </row>
    <row r="43" ht="15.75" customHeight="1">
      <c r="A43" s="13">
        <v>46312.5</v>
      </c>
      <c r="B43" s="9">
        <v>11966.0</v>
      </c>
      <c r="C43" s="9" t="s">
        <v>17</v>
      </c>
      <c r="D43" s="9">
        <v>9.0</v>
      </c>
    </row>
    <row r="44" ht="15.75" customHeight="1">
      <c r="A44" s="13">
        <v>46312.5</v>
      </c>
      <c r="B44" s="9">
        <v>11412.0</v>
      </c>
      <c r="C44" s="9" t="s">
        <v>17</v>
      </c>
      <c r="D44" s="9">
        <v>12.0</v>
      </c>
    </row>
    <row r="45" ht="15.75" customHeight="1">
      <c r="A45" s="13">
        <v>46312.5</v>
      </c>
      <c r="B45" s="9">
        <v>12652.0</v>
      </c>
      <c r="C45" s="9" t="s">
        <v>17</v>
      </c>
      <c r="D45" s="9">
        <v>15.0</v>
      </c>
    </row>
    <row r="46" ht="15.75" customHeight="1">
      <c r="A46" s="13">
        <v>46312.5</v>
      </c>
      <c r="B46" s="9">
        <v>10186.0</v>
      </c>
      <c r="C46" s="9" t="s">
        <v>17</v>
      </c>
      <c r="D46" s="9">
        <v>14.0</v>
      </c>
    </row>
    <row r="47" ht="15.75" customHeight="1">
      <c r="A47" s="13">
        <v>46312.5</v>
      </c>
      <c r="B47" s="9">
        <v>10837.0</v>
      </c>
      <c r="C47" s="9" t="s">
        <v>17</v>
      </c>
      <c r="D47" s="9">
        <v>12.0</v>
      </c>
    </row>
    <row r="48" ht="15.75" customHeight="1">
      <c r="A48" s="13">
        <v>46312.5</v>
      </c>
      <c r="B48" s="9">
        <v>11585.0</v>
      </c>
      <c r="C48" s="9" t="s">
        <v>17</v>
      </c>
      <c r="D48" s="9">
        <v>15.0</v>
      </c>
    </row>
    <row r="49" ht="15.75" customHeight="1">
      <c r="A49" s="13">
        <v>46312.5</v>
      </c>
      <c r="B49" s="9">
        <v>10936.0</v>
      </c>
      <c r="C49" s="9" t="s">
        <v>17</v>
      </c>
      <c r="D49" s="9">
        <v>12.0</v>
      </c>
    </row>
    <row r="50" ht="15.75" customHeight="1">
      <c r="A50" s="13">
        <v>46312.5</v>
      </c>
      <c r="B50" s="9">
        <v>10826.0</v>
      </c>
      <c r="C50" s="9" t="s">
        <v>17</v>
      </c>
      <c r="D50" s="9">
        <v>8.0</v>
      </c>
    </row>
    <row r="51" ht="15.75" customHeight="1">
      <c r="A51" s="13">
        <v>46313.5</v>
      </c>
      <c r="B51" s="9">
        <v>13189.0</v>
      </c>
      <c r="C51" s="9" t="s">
        <v>17</v>
      </c>
      <c r="D51" s="9">
        <v>15.0</v>
      </c>
    </row>
    <row r="52" ht="15.75" customHeight="1">
      <c r="A52" s="13">
        <v>46313.5</v>
      </c>
      <c r="B52" s="9">
        <v>11289.0</v>
      </c>
      <c r="C52" s="9" t="s">
        <v>17</v>
      </c>
      <c r="D52" s="9">
        <v>15.0</v>
      </c>
    </row>
    <row r="53" ht="15.75" customHeight="1">
      <c r="A53" s="13">
        <v>46313.5</v>
      </c>
      <c r="B53" s="9">
        <v>14582.0</v>
      </c>
      <c r="C53" s="9" t="s">
        <v>17</v>
      </c>
      <c r="D53" s="9">
        <v>5.0</v>
      </c>
    </row>
    <row r="54" ht="15.75" customHeight="1">
      <c r="A54" s="13">
        <v>46313.5</v>
      </c>
      <c r="B54" s="9">
        <v>11254.0</v>
      </c>
      <c r="C54" s="9" t="s">
        <v>17</v>
      </c>
      <c r="D54" s="9">
        <v>15.0</v>
      </c>
    </row>
    <row r="55" ht="15.75" customHeight="1">
      <c r="A55" s="13">
        <v>46313.5</v>
      </c>
      <c r="B55" s="9">
        <v>11480.0</v>
      </c>
      <c r="C55" s="9" t="s">
        <v>17</v>
      </c>
      <c r="D55" s="9">
        <v>7.0</v>
      </c>
    </row>
    <row r="56" ht="15.75" customHeight="1">
      <c r="A56" s="13">
        <v>46313.5</v>
      </c>
      <c r="B56" s="9">
        <v>13599.0</v>
      </c>
      <c r="C56" s="9" t="s">
        <v>17</v>
      </c>
      <c r="D56" s="9">
        <v>15.0</v>
      </c>
    </row>
    <row r="57" ht="15.75" customHeight="1">
      <c r="A57" s="13">
        <v>46313.5</v>
      </c>
      <c r="B57" s="9">
        <v>12246.0</v>
      </c>
      <c r="C57" s="9" t="s">
        <v>17</v>
      </c>
      <c r="D57" s="9">
        <v>5.0</v>
      </c>
    </row>
    <row r="58" ht="15.75" customHeight="1">
      <c r="A58" s="13">
        <v>46314.5</v>
      </c>
      <c r="B58" s="9">
        <v>14407.0</v>
      </c>
      <c r="C58" s="9" t="s">
        <v>17</v>
      </c>
      <c r="D58" s="9">
        <v>15.0</v>
      </c>
    </row>
    <row r="59" ht="15.75" customHeight="1">
      <c r="A59" s="13">
        <v>46314.5</v>
      </c>
      <c r="B59" s="9">
        <v>13409.0</v>
      </c>
      <c r="C59" s="9" t="s">
        <v>17</v>
      </c>
      <c r="D59" s="9">
        <v>9.0</v>
      </c>
    </row>
    <row r="60" ht="15.75" customHeight="1">
      <c r="A60" s="13">
        <v>46314.5</v>
      </c>
      <c r="B60" s="9">
        <v>10809.0</v>
      </c>
      <c r="C60" s="9" t="s">
        <v>17</v>
      </c>
      <c r="D60" s="9">
        <v>13.0</v>
      </c>
    </row>
    <row r="61" ht="15.75" customHeight="1">
      <c r="A61" s="13">
        <v>46314.5</v>
      </c>
      <c r="B61" s="9">
        <v>13726.0</v>
      </c>
      <c r="C61" s="9" t="s">
        <v>17</v>
      </c>
      <c r="D61" s="9">
        <v>15.0</v>
      </c>
    </row>
    <row r="62" ht="15.75" customHeight="1">
      <c r="A62" s="13">
        <v>46314.5</v>
      </c>
      <c r="B62" s="9">
        <v>14559.0</v>
      </c>
      <c r="C62" s="9" t="s">
        <v>17</v>
      </c>
      <c r="D62" s="9">
        <v>13.0</v>
      </c>
    </row>
    <row r="63" ht="15.75" customHeight="1">
      <c r="A63" s="13">
        <v>46314.5</v>
      </c>
      <c r="B63" s="9">
        <v>14803.0</v>
      </c>
      <c r="C63" s="9" t="s">
        <v>17</v>
      </c>
      <c r="D63" s="9">
        <v>15.0</v>
      </c>
    </row>
    <row r="64" ht="15.75" customHeight="1">
      <c r="A64" s="13">
        <v>46314.5</v>
      </c>
      <c r="B64" s="9">
        <v>11556.0</v>
      </c>
      <c r="C64" s="9" t="s">
        <v>17</v>
      </c>
      <c r="D64" s="9">
        <v>12.0</v>
      </c>
    </row>
    <row r="65" ht="15.75" customHeight="1">
      <c r="A65" s="13">
        <v>46314.5</v>
      </c>
      <c r="B65" s="9">
        <v>14816.0</v>
      </c>
      <c r="C65" s="9" t="s">
        <v>17</v>
      </c>
      <c r="D65" s="9">
        <v>12.0</v>
      </c>
    </row>
    <row r="66" ht="15.75" customHeight="1">
      <c r="A66" s="13">
        <v>46314.5</v>
      </c>
      <c r="B66" s="9">
        <v>12351.0</v>
      </c>
      <c r="C66" s="9" t="s">
        <v>17</v>
      </c>
      <c r="D66" s="9">
        <v>14.0</v>
      </c>
    </row>
    <row r="67" ht="15.75" customHeight="1">
      <c r="A67" s="13">
        <v>46314.5</v>
      </c>
      <c r="B67" s="9">
        <v>10731.0</v>
      </c>
      <c r="C67" s="9" t="s">
        <v>17</v>
      </c>
      <c r="D67" s="9">
        <v>13.0</v>
      </c>
    </row>
    <row r="68" ht="15.75" customHeight="1">
      <c r="A68" s="13">
        <v>46314.5</v>
      </c>
      <c r="B68" s="9">
        <v>11422.0</v>
      </c>
      <c r="C68" s="9" t="s">
        <v>17</v>
      </c>
      <c r="D68" s="9">
        <v>10.0</v>
      </c>
    </row>
    <row r="69" ht="15.75" customHeight="1">
      <c r="A69" s="13">
        <v>46314.5</v>
      </c>
      <c r="B69" s="9">
        <v>13871.0</v>
      </c>
      <c r="C69" s="9" t="s">
        <v>17</v>
      </c>
      <c r="D69" s="9">
        <v>13.0</v>
      </c>
    </row>
    <row r="70" ht="15.75" customHeight="1">
      <c r="A70" s="13">
        <v>46314.5</v>
      </c>
      <c r="B70" s="9">
        <v>11737.0</v>
      </c>
      <c r="C70" s="9" t="s">
        <v>17</v>
      </c>
      <c r="D70" s="9">
        <v>5.0</v>
      </c>
    </row>
    <row r="71" ht="15.75" customHeight="1">
      <c r="A71" s="13">
        <v>46314.5</v>
      </c>
      <c r="B71" s="9">
        <v>14692.0</v>
      </c>
      <c r="C71" s="9" t="s">
        <v>17</v>
      </c>
      <c r="D71" s="9">
        <v>11.0</v>
      </c>
    </row>
    <row r="72" ht="15.75" customHeight="1">
      <c r="A72" s="13">
        <v>46314.5</v>
      </c>
      <c r="B72" s="9">
        <v>10867.0</v>
      </c>
      <c r="C72" s="9" t="s">
        <v>18</v>
      </c>
      <c r="D72" s="9">
        <v>9.0</v>
      </c>
    </row>
    <row r="73" ht="15.75" customHeight="1">
      <c r="A73" s="13">
        <v>46314.5</v>
      </c>
      <c r="B73" s="9">
        <v>11807.0</v>
      </c>
      <c r="C73" s="9" t="s">
        <v>18</v>
      </c>
      <c r="D73" s="9">
        <v>14.0</v>
      </c>
    </row>
    <row r="74" ht="15.75" customHeight="1">
      <c r="A74" s="13">
        <v>46315.5</v>
      </c>
      <c r="B74" s="9">
        <v>11851.0</v>
      </c>
      <c r="C74" s="9" t="s">
        <v>17</v>
      </c>
      <c r="D74" s="9">
        <v>11.0</v>
      </c>
      <c r="E74" s="11"/>
    </row>
    <row r="75" ht="15.75" customHeight="1">
      <c r="A75" s="13">
        <v>46315.5</v>
      </c>
      <c r="B75" s="9">
        <v>14159.0</v>
      </c>
      <c r="C75" s="9" t="s">
        <v>17</v>
      </c>
      <c r="D75" s="9">
        <v>7.0</v>
      </c>
    </row>
    <row r="76" ht="15.75" customHeight="1">
      <c r="A76" s="13">
        <v>46315.5</v>
      </c>
      <c r="B76" s="9">
        <v>11371.0</v>
      </c>
      <c r="C76" s="9" t="s">
        <v>17</v>
      </c>
      <c r="D76" s="9">
        <v>15.0</v>
      </c>
    </row>
    <row r="77" ht="15.75" customHeight="1">
      <c r="A77" s="13">
        <v>46315.5</v>
      </c>
      <c r="B77" s="9">
        <v>12036.0</v>
      </c>
      <c r="C77" s="9" t="s">
        <v>17</v>
      </c>
      <c r="D77" s="9">
        <v>14.0</v>
      </c>
    </row>
    <row r="78" ht="15.75" customHeight="1">
      <c r="A78" s="13">
        <v>46315.5</v>
      </c>
      <c r="B78" s="9">
        <v>13298.0</v>
      </c>
      <c r="C78" s="9" t="s">
        <v>17</v>
      </c>
      <c r="D78" s="9">
        <v>5.0</v>
      </c>
    </row>
    <row r="79" ht="15.75" customHeight="1">
      <c r="A79" s="13">
        <v>46315.5</v>
      </c>
      <c r="B79" s="9">
        <v>13432.0</v>
      </c>
      <c r="C79" s="9" t="s">
        <v>17</v>
      </c>
      <c r="D79" s="9">
        <v>5.0</v>
      </c>
    </row>
    <row r="80" ht="15.75" customHeight="1">
      <c r="A80" s="13">
        <v>46315.5</v>
      </c>
      <c r="B80" s="9">
        <v>10164.0</v>
      </c>
      <c r="C80" s="9" t="s">
        <v>17</v>
      </c>
      <c r="D80" s="9">
        <v>14.0</v>
      </c>
    </row>
    <row r="81" ht="15.75" customHeight="1">
      <c r="A81" s="13">
        <v>46315.5</v>
      </c>
      <c r="B81" s="9">
        <v>11441.0</v>
      </c>
      <c r="C81" s="9" t="s">
        <v>17</v>
      </c>
      <c r="D81" s="9">
        <v>15.0</v>
      </c>
    </row>
    <row r="82" ht="15.75" customHeight="1">
      <c r="A82" s="13">
        <v>46315.5</v>
      </c>
      <c r="B82" s="9">
        <v>13069.0</v>
      </c>
      <c r="C82" s="9" t="s">
        <v>17</v>
      </c>
      <c r="D82" s="9">
        <v>6.0</v>
      </c>
    </row>
    <row r="83" ht="15.75" customHeight="1">
      <c r="A83" s="13">
        <v>46315.5</v>
      </c>
      <c r="B83" s="9">
        <v>13610.0</v>
      </c>
      <c r="C83" s="9" t="s">
        <v>17</v>
      </c>
      <c r="D83" s="9">
        <v>14.0</v>
      </c>
    </row>
    <row r="84" ht="15.75" customHeight="1">
      <c r="A84" s="13">
        <v>46315.5</v>
      </c>
      <c r="B84" s="9">
        <v>12870.0</v>
      </c>
      <c r="C84" s="9" t="s">
        <v>17</v>
      </c>
      <c r="D84" s="9">
        <v>15.0</v>
      </c>
    </row>
    <row r="85" ht="15.75" customHeight="1">
      <c r="A85" s="13">
        <v>46315.5</v>
      </c>
      <c r="B85" s="9">
        <v>12142.0</v>
      </c>
      <c r="C85" s="9" t="s">
        <v>17</v>
      </c>
      <c r="D85" s="9">
        <v>15.0</v>
      </c>
    </row>
    <row r="86" ht="15.75" customHeight="1">
      <c r="A86" s="13">
        <v>46315.5</v>
      </c>
      <c r="B86" s="9">
        <v>11480.0</v>
      </c>
      <c r="C86" s="9" t="s">
        <v>17</v>
      </c>
      <c r="D86" s="9">
        <v>8.0</v>
      </c>
    </row>
    <row r="87" ht="15.75" customHeight="1">
      <c r="A87" s="13">
        <v>46315.5</v>
      </c>
      <c r="B87" s="9">
        <v>12211.0</v>
      </c>
      <c r="C87" s="9" t="s">
        <v>17</v>
      </c>
      <c r="D87" s="9">
        <v>10.0</v>
      </c>
    </row>
    <row r="88" ht="15.75" customHeight="1">
      <c r="A88" s="13">
        <v>46315.5</v>
      </c>
      <c r="B88" s="9">
        <v>11602.0</v>
      </c>
      <c r="C88" s="9" t="s">
        <v>17</v>
      </c>
      <c r="D88" s="9">
        <v>14.0</v>
      </c>
    </row>
    <row r="89" ht="15.75" customHeight="1">
      <c r="A89" s="13">
        <v>46315.5</v>
      </c>
      <c r="B89" s="9">
        <v>13446.0</v>
      </c>
      <c r="C89" s="9" t="s">
        <v>17</v>
      </c>
      <c r="D89" s="9">
        <v>15.0</v>
      </c>
    </row>
    <row r="90" ht="15.75" customHeight="1">
      <c r="A90" s="13">
        <v>46316.5</v>
      </c>
      <c r="B90" s="9">
        <v>10967.0</v>
      </c>
      <c r="C90" s="9" t="s">
        <v>17</v>
      </c>
      <c r="D90" s="9">
        <v>13.0</v>
      </c>
    </row>
    <row r="91" ht="15.75" customHeight="1">
      <c r="A91" s="13">
        <v>46316.5</v>
      </c>
      <c r="B91" s="9">
        <v>12272.0</v>
      </c>
      <c r="C91" s="9" t="s">
        <v>17</v>
      </c>
      <c r="D91" s="9">
        <v>13.0</v>
      </c>
    </row>
    <row r="92" ht="15.75" customHeight="1">
      <c r="A92" s="13">
        <v>46316.5</v>
      </c>
      <c r="B92" s="9">
        <v>12720.0</v>
      </c>
      <c r="C92" s="9" t="s">
        <v>17</v>
      </c>
      <c r="D92" s="9">
        <v>15.0</v>
      </c>
    </row>
    <row r="93" ht="15.75" customHeight="1">
      <c r="A93" s="13">
        <v>46316.5</v>
      </c>
      <c r="B93" s="9">
        <v>11173.0</v>
      </c>
      <c r="C93" s="9" t="s">
        <v>17</v>
      </c>
      <c r="D93" s="9">
        <v>14.0</v>
      </c>
    </row>
    <row r="94" ht="15.75" customHeight="1">
      <c r="A94" s="13">
        <v>46316.5</v>
      </c>
      <c r="B94" s="9">
        <v>11751.0</v>
      </c>
      <c r="C94" s="9" t="s">
        <v>17</v>
      </c>
      <c r="D94" s="9">
        <v>14.0</v>
      </c>
    </row>
    <row r="95" ht="15.75" customHeight="1">
      <c r="A95" s="13">
        <v>46316.5</v>
      </c>
      <c r="B95" s="9">
        <v>14436.0</v>
      </c>
      <c r="C95" s="9" t="s">
        <v>17</v>
      </c>
      <c r="D95" s="9">
        <v>15.0</v>
      </c>
    </row>
    <row r="96" ht="15.75" customHeight="1">
      <c r="A96" s="13">
        <v>46316.5</v>
      </c>
      <c r="B96" s="9">
        <v>10511.0</v>
      </c>
      <c r="C96" s="9" t="s">
        <v>17</v>
      </c>
      <c r="D96" s="9">
        <v>13.0</v>
      </c>
    </row>
    <row r="97" ht="15.75" customHeight="1">
      <c r="A97" s="13">
        <v>46316.5</v>
      </c>
      <c r="B97" s="9">
        <v>10469.0</v>
      </c>
      <c r="C97" s="9" t="s">
        <v>17</v>
      </c>
      <c r="D97" s="9">
        <v>14.0</v>
      </c>
    </row>
    <row r="98" ht="15.75" customHeight="1">
      <c r="A98" s="13">
        <v>46316.5</v>
      </c>
      <c r="B98" s="9">
        <v>13623.0</v>
      </c>
      <c r="C98" s="9" t="s">
        <v>17</v>
      </c>
      <c r="D98" s="9">
        <v>14.0</v>
      </c>
    </row>
    <row r="99" ht="15.75" customHeight="1">
      <c r="A99" s="13">
        <v>46316.5</v>
      </c>
      <c r="B99" s="9">
        <v>14079.0</v>
      </c>
      <c r="C99" s="9" t="s">
        <v>17</v>
      </c>
      <c r="D99" s="9">
        <v>8.0</v>
      </c>
    </row>
    <row r="100" ht="15.75" customHeight="1">
      <c r="A100" s="13">
        <v>46316.5</v>
      </c>
      <c r="B100" s="9">
        <v>14978.0</v>
      </c>
      <c r="C100" s="9" t="s">
        <v>17</v>
      </c>
      <c r="D100" s="9">
        <v>14.0</v>
      </c>
    </row>
    <row r="101" ht="15.75" customHeight="1">
      <c r="A101" s="13">
        <v>46317.5</v>
      </c>
      <c r="B101" s="9">
        <v>13416.0</v>
      </c>
      <c r="C101" s="9" t="s">
        <v>17</v>
      </c>
      <c r="D101" s="9">
        <v>14.0</v>
      </c>
    </row>
    <row r="102" ht="15.75" customHeight="1">
      <c r="A102" s="13">
        <v>46317.5</v>
      </c>
      <c r="B102" s="9">
        <v>13365.0</v>
      </c>
      <c r="C102" s="9" t="s">
        <v>17</v>
      </c>
      <c r="D102" s="9">
        <v>13.0</v>
      </c>
    </row>
    <row r="103" ht="15.75" customHeight="1">
      <c r="A103" s="13">
        <v>46317.5</v>
      </c>
      <c r="B103" s="9">
        <v>11208.0</v>
      </c>
      <c r="C103" s="9" t="s">
        <v>17</v>
      </c>
      <c r="D103" s="9">
        <v>14.0</v>
      </c>
    </row>
    <row r="104" ht="15.75" customHeight="1">
      <c r="A104" s="13">
        <v>46317.5</v>
      </c>
      <c r="B104" s="9">
        <v>13539.0</v>
      </c>
      <c r="C104" s="9" t="s">
        <v>17</v>
      </c>
      <c r="D104" s="9">
        <v>5.0</v>
      </c>
    </row>
    <row r="105" ht="15.75" customHeight="1">
      <c r="A105" s="13">
        <v>46317.5</v>
      </c>
      <c r="B105" s="9">
        <v>12542.0</v>
      </c>
      <c r="C105" s="9" t="s">
        <v>17</v>
      </c>
      <c r="D105" s="9">
        <v>11.0</v>
      </c>
    </row>
    <row r="106" ht="15.75" customHeight="1">
      <c r="A106" s="13">
        <v>46317.5</v>
      </c>
      <c r="B106" s="9">
        <v>10585.0</v>
      </c>
      <c r="C106" s="9" t="s">
        <v>17</v>
      </c>
      <c r="D106" s="9">
        <v>14.0</v>
      </c>
    </row>
    <row r="107" ht="15.75" customHeight="1">
      <c r="A107" s="13">
        <v>46317.5</v>
      </c>
      <c r="B107" s="9">
        <v>14904.0</v>
      </c>
      <c r="C107" s="9" t="s">
        <v>18</v>
      </c>
      <c r="D107" s="9">
        <v>14.0</v>
      </c>
    </row>
    <row r="108" ht="15.75" customHeight="1">
      <c r="A108" s="13">
        <v>46318.5</v>
      </c>
      <c r="B108" s="9">
        <v>13408.0</v>
      </c>
      <c r="C108" s="9" t="s">
        <v>17</v>
      </c>
      <c r="D108" s="9">
        <v>14.0</v>
      </c>
    </row>
    <row r="109" ht="15.75" customHeight="1">
      <c r="A109" s="13">
        <v>46318.5</v>
      </c>
      <c r="B109" s="9">
        <v>10228.0</v>
      </c>
      <c r="C109" s="9" t="s">
        <v>17</v>
      </c>
      <c r="D109" s="9">
        <v>14.0</v>
      </c>
    </row>
    <row r="110" ht="15.75" customHeight="1">
      <c r="A110" s="13">
        <v>46318.5</v>
      </c>
      <c r="B110" s="9">
        <v>11263.0</v>
      </c>
      <c r="C110" s="9" t="s">
        <v>17</v>
      </c>
      <c r="D110" s="9">
        <v>15.0</v>
      </c>
    </row>
    <row r="111" ht="15.75" customHeight="1">
      <c r="A111" s="13">
        <v>46318.5</v>
      </c>
      <c r="B111" s="9">
        <v>12201.0</v>
      </c>
      <c r="C111" s="9" t="s">
        <v>17</v>
      </c>
      <c r="D111" s="9">
        <v>12.0</v>
      </c>
    </row>
    <row r="112" ht="15.75" customHeight="1">
      <c r="A112" s="13">
        <v>46318.5</v>
      </c>
      <c r="B112" s="9">
        <v>12147.0</v>
      </c>
      <c r="C112" s="9" t="s">
        <v>17</v>
      </c>
      <c r="D112" s="9">
        <v>15.0</v>
      </c>
    </row>
    <row r="113" ht="15.75" customHeight="1">
      <c r="A113" s="13">
        <v>46318.5</v>
      </c>
      <c r="B113" s="9">
        <v>10017.0</v>
      </c>
      <c r="C113" s="9" t="s">
        <v>17</v>
      </c>
      <c r="D113" s="9">
        <v>5.0</v>
      </c>
    </row>
    <row r="114" ht="15.75" customHeight="1">
      <c r="A114" s="13">
        <v>46318.5</v>
      </c>
      <c r="B114" s="9">
        <v>11892.0</v>
      </c>
      <c r="C114" s="9" t="s">
        <v>17</v>
      </c>
      <c r="D114" s="9">
        <v>14.0</v>
      </c>
    </row>
    <row r="115" ht="15.75" customHeight="1">
      <c r="A115" s="13">
        <v>46318.5</v>
      </c>
      <c r="B115" s="9">
        <v>12911.0</v>
      </c>
      <c r="C115" s="9" t="s">
        <v>17</v>
      </c>
      <c r="D115" s="9">
        <v>15.0</v>
      </c>
    </row>
    <row r="116" ht="15.75" customHeight="1">
      <c r="A116" s="13">
        <v>46318.5</v>
      </c>
      <c r="B116" s="9">
        <v>13067.0</v>
      </c>
      <c r="C116" s="9" t="s">
        <v>17</v>
      </c>
      <c r="D116" s="9">
        <v>13.0</v>
      </c>
    </row>
    <row r="117" ht="15.75" customHeight="1">
      <c r="A117" s="13">
        <v>46318.5</v>
      </c>
      <c r="B117" s="9">
        <v>14145.0</v>
      </c>
      <c r="C117" s="9" t="s">
        <v>17</v>
      </c>
      <c r="D117" s="9">
        <v>15.0</v>
      </c>
    </row>
    <row r="118" ht="15.75" customHeight="1">
      <c r="A118" s="13">
        <v>46318.5</v>
      </c>
      <c r="B118" s="9">
        <v>13210.0</v>
      </c>
      <c r="C118" s="9" t="s">
        <v>17</v>
      </c>
      <c r="D118" s="9">
        <v>15.0</v>
      </c>
    </row>
    <row r="119" ht="15.75" customHeight="1">
      <c r="A119" s="13">
        <v>46318.5</v>
      </c>
      <c r="B119" s="9">
        <v>13633.0</v>
      </c>
      <c r="C119" s="9" t="s">
        <v>18</v>
      </c>
      <c r="D119" s="9">
        <v>14.0</v>
      </c>
    </row>
    <row r="120" ht="15.75" customHeight="1">
      <c r="A120" s="13">
        <v>46319.5</v>
      </c>
      <c r="B120" s="9">
        <v>12620.0</v>
      </c>
      <c r="C120" s="9" t="s">
        <v>17</v>
      </c>
      <c r="D120" s="9">
        <v>14.0</v>
      </c>
    </row>
    <row r="121" ht="15.75" customHeight="1">
      <c r="A121" s="13">
        <v>46319.5</v>
      </c>
      <c r="B121" s="9">
        <v>11625.0</v>
      </c>
      <c r="C121" s="9" t="s">
        <v>17</v>
      </c>
      <c r="D121" s="9">
        <v>15.0</v>
      </c>
    </row>
    <row r="122" ht="15.75" customHeight="1">
      <c r="A122" s="13">
        <v>46319.5</v>
      </c>
      <c r="B122" s="9">
        <v>12082.0</v>
      </c>
      <c r="C122" s="9" t="s">
        <v>17</v>
      </c>
      <c r="D122" s="9">
        <v>15.0</v>
      </c>
    </row>
    <row r="123" ht="15.75" customHeight="1">
      <c r="A123" s="13">
        <v>46319.5</v>
      </c>
      <c r="B123" s="9">
        <v>10780.0</v>
      </c>
      <c r="C123" s="9" t="s">
        <v>17</v>
      </c>
      <c r="D123" s="9">
        <v>12.0</v>
      </c>
    </row>
    <row r="124" ht="15.75" customHeight="1">
      <c r="A124" s="13">
        <v>46319.5</v>
      </c>
      <c r="B124" s="9">
        <v>11672.0</v>
      </c>
      <c r="C124" s="9" t="s">
        <v>17</v>
      </c>
      <c r="D124" s="9">
        <v>15.0</v>
      </c>
    </row>
    <row r="125" ht="15.75" customHeight="1">
      <c r="A125" s="13">
        <v>46319.5</v>
      </c>
      <c r="B125" s="9">
        <v>11331.0</v>
      </c>
      <c r="C125" s="9" t="s">
        <v>17</v>
      </c>
      <c r="D125" s="9">
        <v>13.0</v>
      </c>
    </row>
    <row r="126" ht="15.75" customHeight="1">
      <c r="A126" s="13">
        <v>46319.5</v>
      </c>
      <c r="B126" s="9">
        <v>14737.0</v>
      </c>
      <c r="C126" s="9" t="s">
        <v>17</v>
      </c>
      <c r="D126" s="9">
        <v>13.0</v>
      </c>
    </row>
    <row r="127" ht="15.75" customHeight="1">
      <c r="A127" s="13">
        <v>46319.5</v>
      </c>
      <c r="B127" s="9">
        <v>10643.0</v>
      </c>
      <c r="C127" s="9" t="s">
        <v>17</v>
      </c>
      <c r="D127" s="9">
        <v>14.0</v>
      </c>
    </row>
    <row r="128" ht="15.75" customHeight="1">
      <c r="A128" s="13">
        <v>46319.5</v>
      </c>
      <c r="B128" s="9">
        <v>10708.0</v>
      </c>
      <c r="C128" s="9" t="s">
        <v>17</v>
      </c>
      <c r="D128" s="9">
        <v>14.0</v>
      </c>
    </row>
    <row r="129" ht="15.75" customHeight="1">
      <c r="A129" s="13">
        <v>46320.5</v>
      </c>
      <c r="B129" s="9">
        <v>12873.0</v>
      </c>
      <c r="C129" s="9" t="s">
        <v>17</v>
      </c>
      <c r="D129" s="9">
        <v>10.0</v>
      </c>
    </row>
    <row r="130" ht="15.75" customHeight="1">
      <c r="A130" s="13">
        <v>46320.5</v>
      </c>
      <c r="B130" s="9">
        <v>10623.0</v>
      </c>
      <c r="C130" s="9" t="s">
        <v>17</v>
      </c>
      <c r="D130" s="9">
        <v>8.0</v>
      </c>
    </row>
    <row r="131" ht="15.75" customHeight="1">
      <c r="A131" s="13">
        <v>46320.5</v>
      </c>
      <c r="B131" s="9">
        <v>10356.0</v>
      </c>
      <c r="C131" s="9" t="s">
        <v>17</v>
      </c>
      <c r="D131" s="9">
        <v>5.0</v>
      </c>
    </row>
    <row r="132" ht="15.75" customHeight="1">
      <c r="A132" s="13">
        <v>46320.5</v>
      </c>
      <c r="B132" s="9">
        <v>11458.0</v>
      </c>
      <c r="C132" s="9" t="s">
        <v>17</v>
      </c>
      <c r="D132" s="9">
        <v>12.0</v>
      </c>
    </row>
    <row r="133" ht="15.75" customHeight="1">
      <c r="A133" s="13">
        <v>46320.5</v>
      </c>
      <c r="B133" s="9">
        <v>12734.0</v>
      </c>
      <c r="C133" s="9" t="s">
        <v>17</v>
      </c>
      <c r="D133" s="9">
        <v>14.0</v>
      </c>
    </row>
    <row r="134" ht="15.75" customHeight="1">
      <c r="A134" s="13">
        <v>46320.5</v>
      </c>
      <c r="B134" s="9">
        <v>14743.0</v>
      </c>
      <c r="C134" s="9" t="s">
        <v>17</v>
      </c>
      <c r="D134" s="9">
        <v>12.0</v>
      </c>
    </row>
    <row r="135" ht="15.75" customHeight="1">
      <c r="A135" s="13">
        <v>46320.5</v>
      </c>
      <c r="B135" s="9">
        <v>14941.0</v>
      </c>
      <c r="C135" s="9" t="s">
        <v>17</v>
      </c>
      <c r="D135" s="9">
        <v>13.0</v>
      </c>
    </row>
    <row r="136" ht="15.75" customHeight="1">
      <c r="A136" s="13">
        <v>46320.5</v>
      </c>
      <c r="B136" s="9">
        <v>12919.0</v>
      </c>
      <c r="C136" s="9" t="s">
        <v>17</v>
      </c>
      <c r="D136" s="9">
        <v>9.0</v>
      </c>
    </row>
    <row r="137" ht="15.75" customHeight="1">
      <c r="A137" s="13">
        <v>46321.5</v>
      </c>
      <c r="B137" s="9">
        <v>13156.0</v>
      </c>
      <c r="C137" s="9" t="s">
        <v>17</v>
      </c>
      <c r="D137" s="9">
        <v>15.0</v>
      </c>
    </row>
    <row r="138" ht="15.75" customHeight="1">
      <c r="A138" s="13">
        <v>46321.5</v>
      </c>
      <c r="B138" s="9">
        <v>14275.0</v>
      </c>
      <c r="C138" s="9" t="s">
        <v>17</v>
      </c>
      <c r="D138" s="9">
        <v>5.0</v>
      </c>
    </row>
    <row r="139" ht="15.75" customHeight="1">
      <c r="A139" s="13">
        <v>46321.5</v>
      </c>
      <c r="B139" s="9">
        <v>14067.0</v>
      </c>
      <c r="C139" s="9" t="s">
        <v>17</v>
      </c>
      <c r="D139" s="9">
        <v>14.0</v>
      </c>
    </row>
    <row r="140" ht="15.75" customHeight="1">
      <c r="A140" s="13">
        <v>46321.5</v>
      </c>
      <c r="B140" s="9">
        <v>11249.0</v>
      </c>
      <c r="C140" s="9" t="s">
        <v>17</v>
      </c>
      <c r="D140" s="9">
        <v>14.0</v>
      </c>
    </row>
    <row r="141" ht="15.75" customHeight="1">
      <c r="A141" s="13">
        <v>46321.5</v>
      </c>
      <c r="B141" s="9">
        <v>10147.0</v>
      </c>
      <c r="C141" s="9" t="s">
        <v>17</v>
      </c>
      <c r="D141" s="9">
        <v>11.0</v>
      </c>
    </row>
    <row r="142" ht="15.75" customHeight="1">
      <c r="A142" s="13">
        <v>46321.5</v>
      </c>
      <c r="B142" s="9">
        <v>11942.0</v>
      </c>
      <c r="C142" s="9" t="s">
        <v>17</v>
      </c>
      <c r="D142" s="9">
        <v>15.0</v>
      </c>
    </row>
    <row r="143" ht="15.75" customHeight="1">
      <c r="A143" s="13">
        <v>46321.5</v>
      </c>
      <c r="B143" s="9">
        <v>12205.0</v>
      </c>
      <c r="C143" s="9" t="s">
        <v>17</v>
      </c>
      <c r="D143" s="9">
        <v>11.0</v>
      </c>
    </row>
    <row r="144" ht="15.75" customHeight="1">
      <c r="A144" s="13">
        <v>46321.5</v>
      </c>
      <c r="B144" s="9">
        <v>11723.0</v>
      </c>
      <c r="C144" s="9" t="s">
        <v>17</v>
      </c>
      <c r="D144" s="9">
        <v>11.0</v>
      </c>
    </row>
    <row r="145" ht="15.75" customHeight="1">
      <c r="A145" s="13">
        <v>46321.5</v>
      </c>
      <c r="B145" s="9">
        <v>11123.0</v>
      </c>
      <c r="C145" s="9" t="s">
        <v>17</v>
      </c>
      <c r="D145" s="9">
        <v>15.0</v>
      </c>
    </row>
    <row r="146" ht="15.75" customHeight="1">
      <c r="A146" s="13">
        <v>46322.5</v>
      </c>
      <c r="B146" s="9">
        <v>10827.0</v>
      </c>
      <c r="C146" s="9" t="s">
        <v>17</v>
      </c>
      <c r="D146" s="9">
        <v>15.0</v>
      </c>
    </row>
    <row r="147" ht="15.75" customHeight="1">
      <c r="A147" s="13">
        <v>46322.5</v>
      </c>
      <c r="B147" s="9">
        <v>13584.0</v>
      </c>
      <c r="C147" s="9" t="s">
        <v>17</v>
      </c>
      <c r="D147" s="9">
        <v>14.0</v>
      </c>
    </row>
    <row r="148" ht="15.75" customHeight="1">
      <c r="A148" s="13">
        <v>46322.5</v>
      </c>
      <c r="B148" s="9">
        <v>14028.0</v>
      </c>
      <c r="C148" s="9" t="s">
        <v>17</v>
      </c>
      <c r="D148" s="9">
        <v>14.0</v>
      </c>
    </row>
    <row r="149" ht="15.75" customHeight="1">
      <c r="A149" s="13">
        <v>46322.5</v>
      </c>
      <c r="B149" s="9">
        <v>11912.0</v>
      </c>
      <c r="C149" s="9" t="s">
        <v>17</v>
      </c>
      <c r="D149" s="9">
        <v>14.0</v>
      </c>
    </row>
    <row r="150" ht="15.75" customHeight="1">
      <c r="A150" s="13">
        <v>46322.5</v>
      </c>
      <c r="B150" s="9">
        <v>11722.0</v>
      </c>
      <c r="C150" s="9" t="s">
        <v>17</v>
      </c>
      <c r="D150" s="9">
        <v>13.0</v>
      </c>
    </row>
    <row r="151" ht="15.75" customHeight="1">
      <c r="A151" s="13">
        <v>46322.5</v>
      </c>
      <c r="B151" s="9">
        <v>11413.0</v>
      </c>
      <c r="C151" s="9" t="s">
        <v>17</v>
      </c>
      <c r="D151" s="9">
        <v>14.0</v>
      </c>
    </row>
    <row r="152" ht="15.75" customHeight="1">
      <c r="A152" s="13">
        <v>46322.5</v>
      </c>
      <c r="B152" s="9">
        <v>11467.0</v>
      </c>
      <c r="C152" s="9" t="s">
        <v>17</v>
      </c>
      <c r="D152" s="9">
        <v>5.0</v>
      </c>
    </row>
    <row r="153" ht="15.75" customHeight="1">
      <c r="A153" s="13">
        <v>46322.5</v>
      </c>
      <c r="B153" s="9">
        <v>13367.0</v>
      </c>
      <c r="C153" s="9" t="s">
        <v>17</v>
      </c>
      <c r="D153" s="9">
        <v>14.0</v>
      </c>
    </row>
    <row r="154" ht="15.75" customHeight="1">
      <c r="A154" s="13">
        <v>46322.5</v>
      </c>
      <c r="B154" s="9">
        <v>13837.0</v>
      </c>
      <c r="C154" s="9" t="s">
        <v>17</v>
      </c>
      <c r="D154" s="9">
        <v>14.0</v>
      </c>
    </row>
    <row r="155" ht="15.75" customHeight="1">
      <c r="A155" s="13">
        <v>46323.5</v>
      </c>
      <c r="B155" s="9">
        <v>14241.0</v>
      </c>
      <c r="C155" s="9" t="s">
        <v>17</v>
      </c>
      <c r="D155" s="9">
        <v>5.0</v>
      </c>
    </row>
    <row r="156" ht="15.75" customHeight="1">
      <c r="A156" s="13">
        <v>46323.5</v>
      </c>
      <c r="B156" s="9">
        <v>13682.0</v>
      </c>
      <c r="C156" s="9" t="s">
        <v>17</v>
      </c>
      <c r="D156" s="9">
        <v>13.0</v>
      </c>
    </row>
    <row r="157" ht="15.75" customHeight="1">
      <c r="A157" s="13">
        <v>46323.5</v>
      </c>
      <c r="B157" s="9">
        <v>14121.0</v>
      </c>
      <c r="C157" s="9" t="s">
        <v>17</v>
      </c>
      <c r="D157" s="9">
        <v>14.0</v>
      </c>
    </row>
    <row r="158" ht="15.75" customHeight="1">
      <c r="A158" s="13">
        <v>46323.5</v>
      </c>
      <c r="B158" s="9">
        <v>11664.0</v>
      </c>
      <c r="C158" s="9" t="s">
        <v>17</v>
      </c>
      <c r="D158" s="9">
        <v>5.0</v>
      </c>
    </row>
    <row r="159" ht="15.75" customHeight="1">
      <c r="A159" s="13">
        <v>46323.5</v>
      </c>
      <c r="B159" s="9">
        <v>13055.0</v>
      </c>
      <c r="C159" s="9" t="s">
        <v>17</v>
      </c>
      <c r="D159" s="9">
        <v>8.0</v>
      </c>
    </row>
    <row r="160" ht="15.75" customHeight="1">
      <c r="A160" s="13">
        <v>46323.5</v>
      </c>
      <c r="B160" s="9">
        <v>10663.0</v>
      </c>
      <c r="C160" s="9" t="s">
        <v>17</v>
      </c>
      <c r="D160" s="9">
        <v>13.0</v>
      </c>
    </row>
    <row r="161" ht="15.75" customHeight="1">
      <c r="A161" s="13">
        <v>46323.5</v>
      </c>
      <c r="B161" s="9">
        <v>14513.0</v>
      </c>
      <c r="C161" s="9" t="s">
        <v>17</v>
      </c>
      <c r="D161" s="9">
        <v>5.0</v>
      </c>
    </row>
    <row r="162" ht="15.75" customHeight="1">
      <c r="A162" s="13">
        <v>46323.5</v>
      </c>
      <c r="B162" s="9">
        <v>12526.0</v>
      </c>
      <c r="C162" s="9" t="s">
        <v>17</v>
      </c>
      <c r="D162" s="9">
        <v>14.0</v>
      </c>
    </row>
    <row r="163" ht="15.75" customHeight="1">
      <c r="A163" s="13">
        <v>46323.5</v>
      </c>
      <c r="B163" s="9">
        <v>12544.0</v>
      </c>
      <c r="C163" s="9" t="s">
        <v>17</v>
      </c>
      <c r="D163" s="9">
        <v>13.0</v>
      </c>
    </row>
    <row r="164" ht="15.75" customHeight="1">
      <c r="A164" s="13">
        <v>46323.5</v>
      </c>
      <c r="B164" s="9">
        <v>11634.0</v>
      </c>
      <c r="C164" s="9" t="s">
        <v>17</v>
      </c>
      <c r="D164" s="9">
        <v>14.0</v>
      </c>
    </row>
    <row r="165" ht="15.75" customHeight="1">
      <c r="A165" s="13">
        <v>46323.5</v>
      </c>
      <c r="B165" s="9">
        <v>14858.0</v>
      </c>
      <c r="C165" s="9" t="s">
        <v>17</v>
      </c>
      <c r="D165" s="9">
        <v>13.0</v>
      </c>
    </row>
    <row r="166" ht="15.75" customHeight="1">
      <c r="A166" s="13">
        <v>46323.5</v>
      </c>
      <c r="B166" s="9">
        <v>11784.0</v>
      </c>
      <c r="C166" s="9" t="s">
        <v>17</v>
      </c>
      <c r="D166" s="9">
        <v>13.0</v>
      </c>
    </row>
    <row r="167" ht="15.75" customHeight="1">
      <c r="A167" s="13">
        <v>46323.5</v>
      </c>
      <c r="B167" s="9">
        <v>11727.0</v>
      </c>
      <c r="C167" s="9" t="s">
        <v>17</v>
      </c>
      <c r="D167" s="9">
        <v>9.0</v>
      </c>
    </row>
    <row r="168" ht="15.75" customHeight="1">
      <c r="A168" s="13">
        <v>46324.5</v>
      </c>
      <c r="B168" s="9">
        <v>13165.0</v>
      </c>
      <c r="C168" s="9" t="s">
        <v>17</v>
      </c>
      <c r="D168" s="9">
        <v>9.0</v>
      </c>
    </row>
    <row r="169" ht="15.75" customHeight="1">
      <c r="A169" s="13">
        <v>46324.5</v>
      </c>
      <c r="B169" s="9">
        <v>13128.0</v>
      </c>
      <c r="C169" s="9" t="s">
        <v>17</v>
      </c>
      <c r="D169" s="9">
        <v>13.0</v>
      </c>
    </row>
    <row r="170" ht="15.75" customHeight="1">
      <c r="A170" s="13">
        <v>46324.5</v>
      </c>
      <c r="B170" s="9">
        <v>11656.0</v>
      </c>
      <c r="C170" s="9" t="s">
        <v>17</v>
      </c>
      <c r="D170" s="9">
        <v>12.0</v>
      </c>
    </row>
    <row r="171" ht="15.75" customHeight="1">
      <c r="A171" s="13">
        <v>46324.5</v>
      </c>
      <c r="B171" s="9">
        <v>10260.0</v>
      </c>
      <c r="C171" s="9" t="s">
        <v>17</v>
      </c>
      <c r="D171" s="9">
        <v>6.0</v>
      </c>
    </row>
    <row r="172" ht="15.75" customHeight="1">
      <c r="A172" s="13">
        <v>46324.5</v>
      </c>
      <c r="B172" s="9">
        <v>14104.0</v>
      </c>
      <c r="C172" s="9" t="s">
        <v>17</v>
      </c>
      <c r="D172" s="9">
        <v>13.0</v>
      </c>
    </row>
    <row r="173" ht="15.75" customHeight="1">
      <c r="A173" s="13">
        <v>46324.5</v>
      </c>
      <c r="B173" s="9">
        <v>10528.0</v>
      </c>
      <c r="C173" s="9" t="s">
        <v>17</v>
      </c>
      <c r="D173" s="9">
        <v>15.0</v>
      </c>
    </row>
    <row r="174" ht="15.75" customHeight="1">
      <c r="A174" s="13">
        <v>46324.5</v>
      </c>
      <c r="B174" s="9">
        <v>12864.0</v>
      </c>
      <c r="C174" s="9" t="s">
        <v>17</v>
      </c>
      <c r="D174" s="9">
        <v>15.0</v>
      </c>
    </row>
    <row r="175" ht="15.75" customHeight="1">
      <c r="A175" s="13">
        <v>46324.5</v>
      </c>
      <c r="B175" s="9">
        <v>13290.0</v>
      </c>
      <c r="C175" s="9" t="s">
        <v>17</v>
      </c>
      <c r="D175" s="9">
        <v>13.0</v>
      </c>
    </row>
    <row r="176" ht="15.75" customHeight="1">
      <c r="A176" s="13">
        <v>46324.5</v>
      </c>
      <c r="B176" s="9">
        <v>10145.0</v>
      </c>
      <c r="C176" s="9" t="s">
        <v>17</v>
      </c>
      <c r="D176" s="9">
        <v>13.0</v>
      </c>
    </row>
    <row r="177" ht="15.75" customHeight="1">
      <c r="A177" s="13">
        <v>46324.5</v>
      </c>
      <c r="B177" s="9">
        <v>13775.0</v>
      </c>
      <c r="C177" s="9" t="s">
        <v>17</v>
      </c>
      <c r="D177" s="9">
        <v>14.0</v>
      </c>
    </row>
    <row r="178" ht="15.75" customHeight="1">
      <c r="A178" s="13">
        <v>46325.5</v>
      </c>
      <c r="B178" s="9">
        <v>10680.0</v>
      </c>
      <c r="C178" s="9" t="s">
        <v>17</v>
      </c>
      <c r="D178" s="9">
        <v>6.0</v>
      </c>
    </row>
    <row r="179" ht="15.75" customHeight="1">
      <c r="A179" s="13">
        <v>46325.5</v>
      </c>
      <c r="B179" s="9">
        <v>14949.0</v>
      </c>
      <c r="C179" s="9" t="s">
        <v>17</v>
      </c>
      <c r="D179" s="9">
        <v>13.0</v>
      </c>
    </row>
    <row r="180" ht="15.75" customHeight="1">
      <c r="A180" s="13">
        <v>46325.5</v>
      </c>
      <c r="B180" s="9">
        <v>12851.0</v>
      </c>
      <c r="C180" s="9" t="s">
        <v>17</v>
      </c>
      <c r="D180" s="9">
        <v>5.0</v>
      </c>
    </row>
    <row r="181" ht="15.75" customHeight="1">
      <c r="A181" s="13">
        <v>46325.5</v>
      </c>
      <c r="B181" s="9">
        <v>10338.0</v>
      </c>
      <c r="C181" s="9" t="s">
        <v>17</v>
      </c>
      <c r="D181" s="9">
        <v>12.0</v>
      </c>
    </row>
    <row r="182" ht="15.75" customHeight="1">
      <c r="A182" s="13">
        <v>46325.5</v>
      </c>
      <c r="B182" s="9">
        <v>11974.0</v>
      </c>
      <c r="C182" s="9" t="s">
        <v>17</v>
      </c>
      <c r="D182" s="9">
        <v>15.0</v>
      </c>
    </row>
    <row r="183" ht="15.75" customHeight="1">
      <c r="A183" s="13">
        <v>46325.5</v>
      </c>
      <c r="B183" s="9">
        <v>11981.0</v>
      </c>
      <c r="C183" s="9" t="s">
        <v>17</v>
      </c>
      <c r="D183" s="9">
        <v>12.0</v>
      </c>
    </row>
    <row r="184" ht="15.75" customHeight="1">
      <c r="A184" s="13">
        <v>46325.5</v>
      </c>
      <c r="B184" s="9">
        <v>13457.0</v>
      </c>
      <c r="C184" s="9" t="s">
        <v>17</v>
      </c>
      <c r="D184" s="9">
        <v>15.0</v>
      </c>
    </row>
    <row r="185" ht="15.75" customHeight="1">
      <c r="A185" s="13">
        <v>46325.5</v>
      </c>
      <c r="B185" s="9">
        <v>12976.0</v>
      </c>
      <c r="C185" s="9" t="s">
        <v>17</v>
      </c>
      <c r="D185" s="9">
        <v>10.0</v>
      </c>
    </row>
    <row r="186" ht="15.75" customHeight="1">
      <c r="A186" s="13">
        <v>46325.5</v>
      </c>
      <c r="B186" s="9">
        <v>11726.0</v>
      </c>
      <c r="C186" s="9" t="s">
        <v>17</v>
      </c>
      <c r="D186" s="9">
        <v>15.0</v>
      </c>
    </row>
    <row r="187" ht="15.75" customHeight="1">
      <c r="A187" s="13">
        <v>46325.5</v>
      </c>
      <c r="B187" s="9">
        <v>11953.0</v>
      </c>
      <c r="C187" s="9" t="s">
        <v>17</v>
      </c>
      <c r="D187" s="9">
        <v>13.0</v>
      </c>
    </row>
    <row r="188" ht="15.75" customHeight="1">
      <c r="A188" s="13">
        <v>46325.5</v>
      </c>
      <c r="B188" s="9">
        <v>12965.0</v>
      </c>
      <c r="C188" s="9" t="s">
        <v>17</v>
      </c>
      <c r="D188" s="9">
        <v>13.0</v>
      </c>
    </row>
    <row r="189" ht="15.75" customHeight="1">
      <c r="A189" s="13">
        <v>46325.5</v>
      </c>
      <c r="B189" s="9">
        <v>14482.0</v>
      </c>
      <c r="C189" s="9" t="s">
        <v>17</v>
      </c>
      <c r="D189" s="9">
        <v>12.0</v>
      </c>
    </row>
    <row r="190" ht="15.75" customHeight="1">
      <c r="A190" s="13">
        <v>46325.5</v>
      </c>
      <c r="B190" s="9">
        <v>12171.0</v>
      </c>
      <c r="C190" s="9" t="s">
        <v>17</v>
      </c>
      <c r="D190" s="9">
        <v>15.0</v>
      </c>
    </row>
    <row r="191" ht="15.75" customHeight="1">
      <c r="A191" s="13">
        <v>46325.5</v>
      </c>
      <c r="B191" s="9">
        <v>13839.0</v>
      </c>
      <c r="C191" s="9" t="s">
        <v>17</v>
      </c>
      <c r="D191" s="9">
        <v>15.0</v>
      </c>
    </row>
    <row r="192" ht="15.75" customHeight="1">
      <c r="A192" s="13">
        <v>46325.5</v>
      </c>
      <c r="B192" s="9">
        <v>10332.0</v>
      </c>
      <c r="C192" s="9" t="s">
        <v>17</v>
      </c>
      <c r="D192" s="9">
        <v>13.0</v>
      </c>
    </row>
    <row r="193" ht="15.75" customHeight="1">
      <c r="A193" s="13">
        <v>46326.5</v>
      </c>
      <c r="B193" s="9">
        <v>11060.0</v>
      </c>
      <c r="C193" s="9" t="s">
        <v>17</v>
      </c>
      <c r="D193" s="9">
        <v>15.0</v>
      </c>
    </row>
    <row r="194" ht="15.75" customHeight="1">
      <c r="A194" s="13">
        <v>46326.5</v>
      </c>
      <c r="B194" s="9">
        <v>10235.0</v>
      </c>
      <c r="C194" s="9" t="s">
        <v>17</v>
      </c>
      <c r="D194" s="9">
        <v>14.0</v>
      </c>
    </row>
    <row r="195" ht="15.75" customHeight="1">
      <c r="A195" s="13">
        <v>46326.5</v>
      </c>
      <c r="B195" s="9">
        <v>14983.0</v>
      </c>
      <c r="C195" s="9" t="s">
        <v>17</v>
      </c>
      <c r="D195" s="9">
        <v>14.0</v>
      </c>
    </row>
    <row r="196" ht="15.75" customHeight="1">
      <c r="A196" s="13">
        <v>46326.5</v>
      </c>
      <c r="B196" s="9">
        <v>13786.0</v>
      </c>
      <c r="C196" s="9" t="s">
        <v>17</v>
      </c>
      <c r="D196" s="9">
        <v>15.0</v>
      </c>
    </row>
    <row r="197" ht="15.75" customHeight="1">
      <c r="A197" s="13">
        <v>46326.5</v>
      </c>
      <c r="B197" s="9">
        <v>11470.0</v>
      </c>
      <c r="C197" s="9" t="s">
        <v>17</v>
      </c>
      <c r="D197" s="9">
        <v>5.0</v>
      </c>
    </row>
    <row r="198" ht="15.75" customHeight="1">
      <c r="A198" s="13">
        <v>46326.5</v>
      </c>
      <c r="B198" s="9">
        <v>11741.0</v>
      </c>
      <c r="C198" s="9" t="s">
        <v>17</v>
      </c>
      <c r="D198" s="9">
        <v>15.0</v>
      </c>
    </row>
    <row r="199" ht="15.75" customHeight="1">
      <c r="A199" s="13">
        <v>46326.5</v>
      </c>
      <c r="B199" s="9">
        <v>12388.0</v>
      </c>
      <c r="C199" s="9" t="s">
        <v>17</v>
      </c>
      <c r="D199" s="9">
        <v>15.0</v>
      </c>
    </row>
    <row r="200" ht="15.75" customHeight="1">
      <c r="A200" s="13">
        <v>46326.5</v>
      </c>
      <c r="B200" s="9">
        <v>12337.0</v>
      </c>
      <c r="C200" s="9" t="s">
        <v>17</v>
      </c>
      <c r="D200" s="9">
        <v>7.0</v>
      </c>
    </row>
    <row r="201" ht="15.75" customHeight="1">
      <c r="A201" s="13">
        <v>46327.5</v>
      </c>
      <c r="B201" s="9">
        <v>13461.0</v>
      </c>
      <c r="C201" s="9" t="s">
        <v>17</v>
      </c>
      <c r="D201" s="9">
        <v>13.0</v>
      </c>
    </row>
    <row r="202" ht="15.75" customHeight="1">
      <c r="A202" s="13">
        <v>46327.5</v>
      </c>
      <c r="B202" s="9">
        <v>13396.0</v>
      </c>
      <c r="C202" s="9" t="s">
        <v>17</v>
      </c>
      <c r="D202" s="9">
        <v>12.0</v>
      </c>
    </row>
    <row r="203" ht="15.75" customHeight="1">
      <c r="A203" s="13">
        <v>46327.5</v>
      </c>
      <c r="B203" s="9">
        <v>14239.0</v>
      </c>
      <c r="C203" s="9" t="s">
        <v>17</v>
      </c>
      <c r="D203" s="9">
        <v>13.0</v>
      </c>
    </row>
    <row r="204" ht="15.75" customHeight="1">
      <c r="A204" s="13">
        <v>46327.5</v>
      </c>
      <c r="B204" s="9">
        <v>12026.0</v>
      </c>
      <c r="C204" s="9" t="s">
        <v>17</v>
      </c>
      <c r="D204" s="9">
        <v>15.0</v>
      </c>
    </row>
    <row r="205" ht="15.75" customHeight="1">
      <c r="A205" s="13">
        <v>46327.5</v>
      </c>
      <c r="B205" s="9">
        <v>14796.0</v>
      </c>
      <c r="C205" s="9" t="s">
        <v>17</v>
      </c>
      <c r="D205" s="9">
        <v>15.0</v>
      </c>
    </row>
    <row r="206" ht="15.75" customHeight="1">
      <c r="A206" s="13">
        <v>46327.5</v>
      </c>
      <c r="B206" s="9">
        <v>12833.0</v>
      </c>
      <c r="C206" s="9" t="s">
        <v>17</v>
      </c>
      <c r="D206" s="9">
        <v>14.0</v>
      </c>
    </row>
    <row r="207" ht="15.75" customHeight="1">
      <c r="A207" s="13">
        <v>46327.5</v>
      </c>
      <c r="B207" s="9">
        <v>10394.0</v>
      </c>
      <c r="C207" s="9" t="s">
        <v>17</v>
      </c>
      <c r="D207" s="9">
        <v>15.0</v>
      </c>
    </row>
    <row r="208" ht="15.75" customHeight="1">
      <c r="A208" s="13">
        <v>46327.5</v>
      </c>
      <c r="B208" s="9">
        <v>11413.0</v>
      </c>
      <c r="C208" s="9" t="s">
        <v>18</v>
      </c>
      <c r="D208" s="9">
        <v>12.0</v>
      </c>
    </row>
    <row r="209" ht="15.75" customHeight="1">
      <c r="A209" s="13">
        <v>46328.5</v>
      </c>
      <c r="B209" s="9">
        <v>13131.0</v>
      </c>
      <c r="C209" s="9" t="s">
        <v>17</v>
      </c>
      <c r="D209" s="9">
        <v>11.0</v>
      </c>
    </row>
    <row r="210" ht="15.75" customHeight="1">
      <c r="A210" s="13">
        <v>46328.5</v>
      </c>
      <c r="B210" s="9">
        <v>12753.0</v>
      </c>
      <c r="C210" s="9" t="s">
        <v>17</v>
      </c>
      <c r="D210" s="9">
        <v>9.0</v>
      </c>
    </row>
    <row r="211" ht="15.75" customHeight="1">
      <c r="A211" s="13">
        <v>46328.5</v>
      </c>
      <c r="B211" s="9">
        <v>14596.0</v>
      </c>
      <c r="C211" s="9" t="s">
        <v>17</v>
      </c>
      <c r="D211" s="9">
        <v>13.0</v>
      </c>
    </row>
    <row r="212" ht="15.75" customHeight="1">
      <c r="A212" s="13">
        <v>46328.5</v>
      </c>
      <c r="B212" s="9">
        <v>13253.0</v>
      </c>
      <c r="C212" s="9" t="s">
        <v>17</v>
      </c>
      <c r="D212" s="9">
        <v>5.0</v>
      </c>
    </row>
    <row r="213" ht="15.75" customHeight="1">
      <c r="A213" s="13">
        <v>46328.5</v>
      </c>
      <c r="B213" s="9">
        <v>13140.0</v>
      </c>
      <c r="C213" s="9" t="s">
        <v>17</v>
      </c>
      <c r="D213" s="9">
        <v>14.0</v>
      </c>
    </row>
    <row r="214" ht="15.75" customHeight="1">
      <c r="A214" s="13">
        <v>46328.5</v>
      </c>
      <c r="B214" s="9">
        <v>13509.0</v>
      </c>
      <c r="C214" s="9" t="s">
        <v>17</v>
      </c>
      <c r="D214" s="9">
        <v>15.0</v>
      </c>
    </row>
    <row r="215" ht="15.75" customHeight="1">
      <c r="A215" s="13">
        <v>46328.5</v>
      </c>
      <c r="B215" s="9">
        <v>10665.0</v>
      </c>
      <c r="C215" s="9" t="s">
        <v>17</v>
      </c>
      <c r="D215" s="9">
        <v>15.0</v>
      </c>
    </row>
    <row r="216" ht="15.75" customHeight="1">
      <c r="A216" s="13">
        <v>46328.5</v>
      </c>
      <c r="B216" s="9">
        <v>10744.0</v>
      </c>
      <c r="C216" s="9" t="s">
        <v>17</v>
      </c>
      <c r="D216" s="9">
        <v>12.0</v>
      </c>
    </row>
    <row r="217" ht="15.75" customHeight="1">
      <c r="A217" s="13">
        <v>46328.5</v>
      </c>
      <c r="B217" s="9">
        <v>13841.0</v>
      </c>
      <c r="C217" s="9" t="s">
        <v>17</v>
      </c>
      <c r="D217" s="9">
        <v>12.0</v>
      </c>
    </row>
    <row r="218" ht="15.75" customHeight="1">
      <c r="A218" s="13">
        <v>46328.5</v>
      </c>
      <c r="B218" s="9">
        <v>12729.0</v>
      </c>
      <c r="C218" s="9" t="s">
        <v>17</v>
      </c>
      <c r="D218" s="9">
        <v>15.0</v>
      </c>
    </row>
    <row r="219" ht="15.75" customHeight="1">
      <c r="A219" s="13">
        <v>46328.5</v>
      </c>
      <c r="B219" s="9">
        <v>14391.0</v>
      </c>
      <c r="C219" s="9" t="s">
        <v>17</v>
      </c>
      <c r="D219" s="9">
        <v>9.0</v>
      </c>
    </row>
    <row r="220" ht="15.75" customHeight="1">
      <c r="A220" s="13">
        <v>46328.5</v>
      </c>
      <c r="B220" s="9">
        <v>12935.0</v>
      </c>
      <c r="C220" s="9" t="s">
        <v>17</v>
      </c>
      <c r="D220" s="9">
        <v>13.0</v>
      </c>
    </row>
    <row r="221" ht="15.75" customHeight="1">
      <c r="A221" s="13">
        <v>46328.5</v>
      </c>
      <c r="B221" s="9">
        <v>13698.0</v>
      </c>
      <c r="C221" s="9" t="s">
        <v>17</v>
      </c>
      <c r="D221" s="9">
        <v>14.0</v>
      </c>
    </row>
    <row r="222" ht="15.75" customHeight="1">
      <c r="A222" s="13">
        <v>46328.5</v>
      </c>
      <c r="B222" s="9">
        <v>13559.0</v>
      </c>
      <c r="C222" s="9" t="s">
        <v>17</v>
      </c>
      <c r="D222" s="9">
        <v>15.0</v>
      </c>
    </row>
    <row r="223" ht="15.75" customHeight="1">
      <c r="A223" s="13">
        <v>46328.5</v>
      </c>
      <c r="B223" s="9">
        <v>13803.0</v>
      </c>
      <c r="C223" s="9" t="s">
        <v>17</v>
      </c>
      <c r="D223" s="9">
        <v>14.0</v>
      </c>
    </row>
    <row r="224" ht="15.75" customHeight="1">
      <c r="A224" s="13">
        <v>46328.5</v>
      </c>
      <c r="B224" s="9">
        <v>11592.0</v>
      </c>
      <c r="C224" s="9" t="s">
        <v>17</v>
      </c>
      <c r="D224" s="9">
        <v>14.0</v>
      </c>
    </row>
    <row r="225" ht="15.75" customHeight="1">
      <c r="A225" s="13">
        <v>46328.5</v>
      </c>
      <c r="B225" s="9">
        <v>11548.0</v>
      </c>
      <c r="C225" s="9" t="s">
        <v>17</v>
      </c>
      <c r="D225" s="9">
        <v>14.0</v>
      </c>
    </row>
    <row r="226" ht="15.75" customHeight="1">
      <c r="A226" s="13">
        <v>46329.5</v>
      </c>
      <c r="B226" s="9">
        <v>12394.0</v>
      </c>
      <c r="C226" s="9" t="s">
        <v>17</v>
      </c>
      <c r="D226" s="9">
        <v>14.0</v>
      </c>
    </row>
    <row r="227" ht="15.75" customHeight="1">
      <c r="A227" s="13">
        <v>46329.5</v>
      </c>
      <c r="B227" s="9">
        <v>13079.0</v>
      </c>
      <c r="C227" s="9" t="s">
        <v>17</v>
      </c>
      <c r="D227" s="9">
        <v>15.0</v>
      </c>
    </row>
    <row r="228" ht="15.75" customHeight="1">
      <c r="A228" s="13">
        <v>46329.5</v>
      </c>
      <c r="B228" s="9">
        <v>12312.0</v>
      </c>
      <c r="C228" s="9" t="s">
        <v>17</v>
      </c>
      <c r="D228" s="9">
        <v>13.0</v>
      </c>
    </row>
    <row r="229" ht="15.75" customHeight="1">
      <c r="A229" s="13">
        <v>46329.5</v>
      </c>
      <c r="B229" s="9">
        <v>11525.0</v>
      </c>
      <c r="C229" s="9" t="s">
        <v>17</v>
      </c>
      <c r="D229" s="9">
        <v>14.0</v>
      </c>
    </row>
    <row r="230" ht="15.75" customHeight="1">
      <c r="A230" s="13">
        <v>46329.5</v>
      </c>
      <c r="B230" s="9">
        <v>13163.0</v>
      </c>
      <c r="C230" s="9" t="s">
        <v>17</v>
      </c>
      <c r="D230" s="9">
        <v>15.0</v>
      </c>
    </row>
    <row r="231" ht="15.75" customHeight="1">
      <c r="A231" s="13">
        <v>46329.5</v>
      </c>
      <c r="B231" s="9">
        <v>14451.0</v>
      </c>
      <c r="C231" s="9" t="s">
        <v>17</v>
      </c>
      <c r="D231" s="9">
        <v>15.0</v>
      </c>
    </row>
    <row r="232" ht="15.75" customHeight="1">
      <c r="A232" s="13">
        <v>46329.5</v>
      </c>
      <c r="B232" s="9">
        <v>11933.0</v>
      </c>
      <c r="C232" s="9" t="s">
        <v>17</v>
      </c>
      <c r="D232" s="9">
        <v>15.0</v>
      </c>
    </row>
    <row r="233" ht="15.75" customHeight="1">
      <c r="A233" s="13">
        <v>46329.5</v>
      </c>
      <c r="B233" s="9">
        <v>12431.0</v>
      </c>
      <c r="C233" s="9" t="s">
        <v>17</v>
      </c>
      <c r="D233" s="9">
        <v>13.0</v>
      </c>
    </row>
    <row r="234" ht="15.75" customHeight="1">
      <c r="A234" s="13">
        <v>46329.5</v>
      </c>
      <c r="B234" s="9">
        <v>11371.0</v>
      </c>
      <c r="C234" s="9" t="s">
        <v>17</v>
      </c>
      <c r="D234" s="9">
        <v>15.0</v>
      </c>
    </row>
    <row r="235" ht="15.75" customHeight="1">
      <c r="A235" s="13">
        <v>46329.5</v>
      </c>
      <c r="B235" s="9">
        <v>10055.0</v>
      </c>
      <c r="C235" s="9" t="s">
        <v>17</v>
      </c>
      <c r="D235" s="9">
        <v>10.0</v>
      </c>
    </row>
    <row r="236" ht="15.75" customHeight="1">
      <c r="A236" s="13">
        <v>46329.5</v>
      </c>
      <c r="B236" s="9">
        <v>13037.0</v>
      </c>
      <c r="C236" s="9" t="s">
        <v>17</v>
      </c>
      <c r="D236" s="9">
        <v>13.0</v>
      </c>
    </row>
    <row r="237" ht="15.75" customHeight="1">
      <c r="A237" s="13">
        <v>46329.5</v>
      </c>
      <c r="B237" s="9">
        <v>13471.0</v>
      </c>
      <c r="C237" s="9" t="s">
        <v>17</v>
      </c>
      <c r="D237" s="9">
        <v>11.0</v>
      </c>
    </row>
    <row r="238" ht="15.75" customHeight="1">
      <c r="A238" s="13">
        <v>46329.5</v>
      </c>
      <c r="B238" s="9">
        <v>13508.0</v>
      </c>
      <c r="C238" s="9" t="s">
        <v>17</v>
      </c>
      <c r="D238" s="9">
        <v>13.0</v>
      </c>
    </row>
    <row r="239" ht="15.75" customHeight="1">
      <c r="A239" s="13">
        <v>46329.5</v>
      </c>
      <c r="B239" s="9">
        <v>12823.0</v>
      </c>
      <c r="C239" s="9" t="s">
        <v>17</v>
      </c>
      <c r="D239" s="9">
        <v>12.0</v>
      </c>
    </row>
    <row r="240" ht="15.75" customHeight="1">
      <c r="A240" s="13">
        <v>46329.5</v>
      </c>
      <c r="B240" s="9">
        <v>12673.0</v>
      </c>
      <c r="C240" s="9" t="s">
        <v>17</v>
      </c>
      <c r="D240" s="9">
        <v>13.0</v>
      </c>
    </row>
    <row r="241" ht="15.75" customHeight="1">
      <c r="A241" s="13">
        <v>46329.5</v>
      </c>
      <c r="B241" s="9">
        <v>14508.0</v>
      </c>
      <c r="C241" s="9" t="s">
        <v>18</v>
      </c>
      <c r="D241" s="9">
        <v>13.0</v>
      </c>
    </row>
    <row r="242" ht="15.75" customHeight="1">
      <c r="A242" s="13">
        <v>46330.5</v>
      </c>
      <c r="B242" s="9">
        <v>10508.0</v>
      </c>
      <c r="C242" s="9" t="s">
        <v>17</v>
      </c>
      <c r="D242" s="9">
        <v>9.0</v>
      </c>
    </row>
    <row r="243" ht="15.75" customHeight="1">
      <c r="A243" s="13">
        <v>46330.5</v>
      </c>
      <c r="B243" s="9">
        <v>11863.0</v>
      </c>
      <c r="C243" s="9" t="s">
        <v>17</v>
      </c>
      <c r="D243" s="9">
        <v>5.0</v>
      </c>
    </row>
    <row r="244" ht="15.75" customHeight="1">
      <c r="A244" s="13">
        <v>46330.5</v>
      </c>
      <c r="B244" s="9">
        <v>12294.0</v>
      </c>
      <c r="C244" s="9" t="s">
        <v>17</v>
      </c>
      <c r="D244" s="9">
        <v>11.0</v>
      </c>
    </row>
    <row r="245" ht="15.75" customHeight="1">
      <c r="A245" s="13">
        <v>46330.5</v>
      </c>
      <c r="B245" s="9">
        <v>13570.0</v>
      </c>
      <c r="C245" s="9" t="s">
        <v>17</v>
      </c>
      <c r="D245" s="9">
        <v>15.0</v>
      </c>
    </row>
    <row r="246" ht="15.75" customHeight="1">
      <c r="A246" s="13">
        <v>46330.5</v>
      </c>
      <c r="B246" s="9">
        <v>12966.0</v>
      </c>
      <c r="C246" s="9" t="s">
        <v>17</v>
      </c>
      <c r="D246" s="9">
        <v>13.0</v>
      </c>
    </row>
    <row r="247" ht="15.75" customHeight="1">
      <c r="A247" s="13">
        <v>46330.5</v>
      </c>
      <c r="B247" s="9">
        <v>10607.0</v>
      </c>
      <c r="C247" s="9" t="s">
        <v>17</v>
      </c>
      <c r="D247" s="9">
        <v>14.0</v>
      </c>
    </row>
    <row r="248" ht="15.75" customHeight="1">
      <c r="A248" s="13">
        <v>46330.5</v>
      </c>
      <c r="B248" s="9">
        <v>12804.0</v>
      </c>
      <c r="C248" s="9" t="s">
        <v>17</v>
      </c>
      <c r="D248" s="9">
        <v>15.0</v>
      </c>
    </row>
    <row r="249" ht="15.75" customHeight="1">
      <c r="A249" s="13">
        <v>46330.5</v>
      </c>
      <c r="B249" s="9">
        <v>11605.0</v>
      </c>
      <c r="C249" s="9" t="s">
        <v>17</v>
      </c>
      <c r="D249" s="9">
        <v>5.0</v>
      </c>
    </row>
    <row r="250" ht="15.75" customHeight="1">
      <c r="A250" s="13">
        <v>46330.5</v>
      </c>
      <c r="B250" s="9">
        <v>11535.0</v>
      </c>
      <c r="C250" s="9" t="s">
        <v>17</v>
      </c>
      <c r="D250" s="9">
        <v>13.0</v>
      </c>
    </row>
    <row r="251" ht="15.75" customHeight="1">
      <c r="A251" s="13">
        <v>46330.5</v>
      </c>
      <c r="B251" s="9">
        <v>14655.0</v>
      </c>
      <c r="C251" s="9" t="s">
        <v>17</v>
      </c>
      <c r="D251" s="9">
        <v>7.0</v>
      </c>
    </row>
    <row r="252" ht="15.75" customHeight="1">
      <c r="A252" s="13">
        <v>46330.5</v>
      </c>
      <c r="B252" s="9">
        <v>14620.0</v>
      </c>
      <c r="C252" s="9" t="s">
        <v>17</v>
      </c>
      <c r="D252" s="9">
        <v>14.0</v>
      </c>
    </row>
    <row r="253" ht="15.75" customHeight="1">
      <c r="A253" s="13">
        <v>46330.5</v>
      </c>
      <c r="B253" s="9">
        <v>13700.0</v>
      </c>
      <c r="C253" s="9" t="s">
        <v>17</v>
      </c>
      <c r="D253" s="9">
        <v>7.0</v>
      </c>
    </row>
    <row r="254" ht="15.75" customHeight="1">
      <c r="A254" s="13">
        <v>46330.5</v>
      </c>
      <c r="B254" s="9">
        <v>14582.0</v>
      </c>
      <c r="C254" s="9" t="s">
        <v>17</v>
      </c>
      <c r="D254" s="9">
        <v>11.0</v>
      </c>
    </row>
    <row r="255" ht="15.75" customHeight="1">
      <c r="A255" s="13">
        <v>46331.5</v>
      </c>
      <c r="B255" s="9">
        <v>13316.0</v>
      </c>
      <c r="C255" s="9" t="s">
        <v>17</v>
      </c>
      <c r="D255" s="9">
        <v>5.0</v>
      </c>
    </row>
    <row r="256" ht="15.75" customHeight="1">
      <c r="A256" s="13">
        <v>46331.5</v>
      </c>
      <c r="B256" s="9">
        <v>11066.0</v>
      </c>
      <c r="C256" s="9" t="s">
        <v>17</v>
      </c>
      <c r="D256" s="9">
        <v>13.0</v>
      </c>
    </row>
    <row r="257" ht="15.75" customHeight="1">
      <c r="A257" s="13">
        <v>46331.5</v>
      </c>
      <c r="B257" s="9">
        <v>11990.0</v>
      </c>
      <c r="C257" s="9" t="s">
        <v>17</v>
      </c>
      <c r="D257" s="9">
        <v>6.0</v>
      </c>
    </row>
    <row r="258" ht="15.75" customHeight="1">
      <c r="A258" s="13">
        <v>46331.5</v>
      </c>
      <c r="B258" s="9">
        <v>12878.0</v>
      </c>
      <c r="C258" s="9" t="s">
        <v>17</v>
      </c>
      <c r="D258" s="9">
        <v>13.0</v>
      </c>
    </row>
    <row r="259" ht="15.75" customHeight="1">
      <c r="A259" s="13">
        <v>46331.5</v>
      </c>
      <c r="B259" s="9">
        <v>14289.0</v>
      </c>
      <c r="C259" s="9" t="s">
        <v>17</v>
      </c>
      <c r="D259" s="9">
        <v>9.0</v>
      </c>
    </row>
    <row r="260" ht="15.75" customHeight="1">
      <c r="A260" s="13">
        <v>46331.5</v>
      </c>
      <c r="B260" s="9">
        <v>13088.0</v>
      </c>
      <c r="C260" s="9" t="s">
        <v>17</v>
      </c>
      <c r="D260" s="9">
        <v>8.0</v>
      </c>
    </row>
    <row r="261" ht="15.75" customHeight="1">
      <c r="A261" s="13">
        <v>46331.5</v>
      </c>
      <c r="B261" s="9">
        <v>10435.0</v>
      </c>
      <c r="C261" s="9" t="s">
        <v>17</v>
      </c>
      <c r="D261" s="9">
        <v>13.0</v>
      </c>
    </row>
    <row r="262" ht="15.75" customHeight="1">
      <c r="A262" s="13">
        <v>46331.5</v>
      </c>
      <c r="B262" s="9">
        <v>13476.0</v>
      </c>
      <c r="C262" s="9" t="s">
        <v>17</v>
      </c>
      <c r="D262" s="9">
        <v>5.0</v>
      </c>
    </row>
    <row r="263" ht="15.75" customHeight="1">
      <c r="A263" s="13">
        <v>46331.5</v>
      </c>
      <c r="B263" s="9">
        <v>11040.0</v>
      </c>
      <c r="C263" s="9" t="s">
        <v>17</v>
      </c>
      <c r="D263" s="9">
        <v>5.0</v>
      </c>
    </row>
    <row r="264" ht="15.75" customHeight="1">
      <c r="A264" s="13">
        <v>46331.5</v>
      </c>
      <c r="B264" s="9">
        <v>10756.0</v>
      </c>
      <c r="C264" s="9" t="s">
        <v>17</v>
      </c>
      <c r="D264" s="9">
        <v>9.0</v>
      </c>
    </row>
    <row r="265" ht="15.75" customHeight="1">
      <c r="A265" s="13">
        <v>46331.5</v>
      </c>
      <c r="B265" s="9">
        <v>14179.0</v>
      </c>
      <c r="C265" s="9" t="s">
        <v>17</v>
      </c>
      <c r="D265" s="9">
        <v>14.0</v>
      </c>
    </row>
    <row r="266" ht="15.75" customHeight="1">
      <c r="A266" s="13">
        <v>46331.5</v>
      </c>
      <c r="B266" s="9">
        <v>11884.0</v>
      </c>
      <c r="C266" s="9" t="s">
        <v>17</v>
      </c>
      <c r="D266" s="9">
        <v>11.0</v>
      </c>
    </row>
    <row r="267" ht="15.75" customHeight="1">
      <c r="A267" s="13">
        <v>46331.5</v>
      </c>
      <c r="B267" s="9">
        <v>10644.0</v>
      </c>
      <c r="C267" s="9" t="s">
        <v>17</v>
      </c>
      <c r="D267" s="9">
        <v>14.0</v>
      </c>
    </row>
    <row r="268" ht="15.75" customHeight="1">
      <c r="A268" s="13">
        <v>46331.5</v>
      </c>
      <c r="B268" s="9">
        <v>12843.0</v>
      </c>
      <c r="C268" s="9" t="s">
        <v>17</v>
      </c>
      <c r="D268" s="9">
        <v>12.0</v>
      </c>
    </row>
    <row r="269" ht="15.75" customHeight="1">
      <c r="A269" s="13">
        <v>46331.5</v>
      </c>
      <c r="B269" s="9">
        <v>11340.0</v>
      </c>
      <c r="C269" s="9" t="s">
        <v>17</v>
      </c>
      <c r="D269" s="9">
        <v>12.0</v>
      </c>
    </row>
    <row r="270" ht="15.75" customHeight="1">
      <c r="A270" s="13">
        <v>46331.5</v>
      </c>
      <c r="B270" s="9">
        <v>13758.0</v>
      </c>
      <c r="C270" s="9" t="s">
        <v>17</v>
      </c>
      <c r="D270" s="9">
        <v>12.0</v>
      </c>
    </row>
    <row r="271" ht="15.75" customHeight="1">
      <c r="A271" s="13">
        <v>46332.5</v>
      </c>
      <c r="B271" s="9">
        <v>11266.0</v>
      </c>
      <c r="C271" s="9" t="s">
        <v>17</v>
      </c>
      <c r="D271" s="9">
        <v>13.0</v>
      </c>
    </row>
    <row r="272" ht="15.75" customHeight="1">
      <c r="A272" s="13">
        <v>46332.5</v>
      </c>
      <c r="B272" s="9">
        <v>12692.0</v>
      </c>
      <c r="C272" s="9" t="s">
        <v>17</v>
      </c>
      <c r="D272" s="9">
        <v>7.0</v>
      </c>
    </row>
    <row r="273" ht="15.75" customHeight="1">
      <c r="A273" s="13">
        <v>46332.5</v>
      </c>
      <c r="B273" s="9">
        <v>12434.0</v>
      </c>
      <c r="C273" s="9" t="s">
        <v>17</v>
      </c>
      <c r="D273" s="9">
        <v>7.0</v>
      </c>
    </row>
    <row r="274" ht="15.75" customHeight="1">
      <c r="A274" s="13">
        <v>46332.5</v>
      </c>
      <c r="B274" s="9">
        <v>12784.0</v>
      </c>
      <c r="C274" s="9" t="s">
        <v>17</v>
      </c>
      <c r="D274" s="9">
        <v>15.0</v>
      </c>
    </row>
    <row r="275" ht="15.75" customHeight="1">
      <c r="A275" s="13">
        <v>46332.5</v>
      </c>
      <c r="B275" s="9">
        <v>10005.0</v>
      </c>
      <c r="C275" s="9" t="s">
        <v>17</v>
      </c>
      <c r="D275" s="9">
        <v>13.0</v>
      </c>
    </row>
    <row r="276" ht="15.75" customHeight="1">
      <c r="A276" s="13">
        <v>46332.5</v>
      </c>
      <c r="B276" s="9">
        <v>10758.0</v>
      </c>
      <c r="C276" s="9" t="s">
        <v>18</v>
      </c>
      <c r="D276" s="9">
        <v>14.0</v>
      </c>
    </row>
    <row r="277" ht="15.75" customHeight="1">
      <c r="A277" s="13">
        <v>46333.5</v>
      </c>
      <c r="B277" s="9">
        <v>14402.0</v>
      </c>
      <c r="C277" s="9" t="s">
        <v>17</v>
      </c>
      <c r="D277" s="9">
        <v>13.0</v>
      </c>
    </row>
    <row r="278" ht="15.75" customHeight="1">
      <c r="A278" s="13">
        <v>46333.5</v>
      </c>
      <c r="B278" s="9">
        <v>13854.0</v>
      </c>
      <c r="C278" s="9" t="s">
        <v>17</v>
      </c>
      <c r="D278" s="9">
        <v>10.0</v>
      </c>
    </row>
    <row r="279" ht="15.75" customHeight="1">
      <c r="A279" s="13">
        <v>46333.5</v>
      </c>
      <c r="B279" s="9">
        <v>12546.0</v>
      </c>
      <c r="C279" s="9" t="s">
        <v>17</v>
      </c>
      <c r="D279" s="9">
        <v>10.0</v>
      </c>
    </row>
    <row r="280" ht="15.75" customHeight="1">
      <c r="A280" s="13">
        <v>46333.5</v>
      </c>
      <c r="B280" s="9">
        <v>11969.0</v>
      </c>
      <c r="C280" s="9" t="s">
        <v>17</v>
      </c>
      <c r="D280" s="9">
        <v>15.0</v>
      </c>
    </row>
    <row r="281" ht="15.75" customHeight="1">
      <c r="A281" s="13">
        <v>46333.5</v>
      </c>
      <c r="B281" s="9">
        <v>13016.0</v>
      </c>
      <c r="C281" s="9" t="s">
        <v>17</v>
      </c>
      <c r="D281" s="9">
        <v>15.0</v>
      </c>
    </row>
    <row r="282" ht="15.75" customHeight="1">
      <c r="A282" s="13">
        <v>46333.5</v>
      </c>
      <c r="B282" s="9">
        <v>12787.0</v>
      </c>
      <c r="C282" s="9" t="s">
        <v>17</v>
      </c>
      <c r="D282" s="9">
        <v>7.0</v>
      </c>
    </row>
    <row r="283" ht="15.75" customHeight="1">
      <c r="A283" s="13">
        <v>46333.5</v>
      </c>
      <c r="B283" s="9">
        <v>12753.0</v>
      </c>
      <c r="C283" s="9" t="s">
        <v>17</v>
      </c>
      <c r="D283" s="9">
        <v>11.0</v>
      </c>
    </row>
    <row r="284" ht="15.75" customHeight="1">
      <c r="A284" s="13">
        <v>46333.5</v>
      </c>
      <c r="B284" s="9">
        <v>10841.0</v>
      </c>
      <c r="C284" s="9" t="s">
        <v>17</v>
      </c>
      <c r="D284" s="9">
        <v>13.0</v>
      </c>
    </row>
    <row r="285" ht="15.75" customHeight="1">
      <c r="A285" s="13">
        <v>46333.5</v>
      </c>
      <c r="B285" s="9">
        <v>12968.0</v>
      </c>
      <c r="C285" s="9" t="s">
        <v>17</v>
      </c>
      <c r="D285" s="9">
        <v>14.0</v>
      </c>
    </row>
    <row r="286" ht="15.75" customHeight="1">
      <c r="A286" s="13">
        <v>46334.5</v>
      </c>
      <c r="B286" s="9">
        <v>11946.0</v>
      </c>
      <c r="C286" s="9" t="s">
        <v>17</v>
      </c>
      <c r="D286" s="9">
        <v>14.0</v>
      </c>
    </row>
    <row r="287" ht="15.75" customHeight="1">
      <c r="A287" s="13">
        <v>46334.5</v>
      </c>
      <c r="B287" s="9">
        <v>11207.0</v>
      </c>
      <c r="C287" s="9" t="s">
        <v>17</v>
      </c>
      <c r="D287" s="9">
        <v>13.0</v>
      </c>
    </row>
    <row r="288" ht="15.75" customHeight="1">
      <c r="A288" s="13">
        <v>46334.5</v>
      </c>
      <c r="B288" s="9">
        <v>12914.0</v>
      </c>
      <c r="C288" s="9" t="s">
        <v>17</v>
      </c>
      <c r="D288" s="9">
        <v>14.0</v>
      </c>
    </row>
    <row r="289" ht="15.75" customHeight="1">
      <c r="A289" s="13">
        <v>46334.5</v>
      </c>
      <c r="B289" s="9">
        <v>12754.0</v>
      </c>
      <c r="C289" s="9" t="s">
        <v>17</v>
      </c>
      <c r="D289" s="9">
        <v>13.0</v>
      </c>
    </row>
    <row r="290" ht="15.75" customHeight="1">
      <c r="A290" s="13">
        <v>46334.5</v>
      </c>
      <c r="B290" s="9">
        <v>11584.0</v>
      </c>
      <c r="C290" s="9" t="s">
        <v>17</v>
      </c>
      <c r="D290" s="9">
        <v>12.0</v>
      </c>
    </row>
    <row r="291" ht="15.75" customHeight="1">
      <c r="A291" s="13">
        <v>46334.5</v>
      </c>
      <c r="B291" s="9">
        <v>11055.0</v>
      </c>
      <c r="C291" s="9" t="s">
        <v>17</v>
      </c>
      <c r="D291" s="9">
        <v>13.0</v>
      </c>
    </row>
    <row r="292" ht="15.75" customHeight="1">
      <c r="A292" s="13">
        <v>46334.5</v>
      </c>
      <c r="B292" s="9">
        <v>14155.0</v>
      </c>
      <c r="C292" s="9" t="s">
        <v>17</v>
      </c>
      <c r="D292" s="9">
        <v>15.0</v>
      </c>
    </row>
    <row r="293" ht="15.75" customHeight="1">
      <c r="A293" s="13">
        <v>46334.5</v>
      </c>
      <c r="B293" s="9">
        <v>10384.0</v>
      </c>
      <c r="C293" s="9" t="s">
        <v>17</v>
      </c>
      <c r="D293" s="9">
        <v>13.0</v>
      </c>
    </row>
    <row r="294" ht="15.75" customHeight="1">
      <c r="A294" s="13">
        <v>46334.5</v>
      </c>
      <c r="B294" s="9">
        <v>13298.0</v>
      </c>
      <c r="C294" s="9" t="s">
        <v>17</v>
      </c>
      <c r="D294" s="9">
        <v>14.0</v>
      </c>
    </row>
    <row r="295" ht="15.75" customHeight="1">
      <c r="A295" s="13">
        <v>46334.5</v>
      </c>
      <c r="B295" s="9">
        <v>13745.0</v>
      </c>
      <c r="C295" s="9" t="s">
        <v>18</v>
      </c>
      <c r="D295" s="9">
        <v>5.0</v>
      </c>
    </row>
    <row r="296" ht="15.75" customHeight="1">
      <c r="A296" s="13">
        <v>46335.5</v>
      </c>
      <c r="B296" s="9">
        <v>11236.0</v>
      </c>
      <c r="C296" s="9" t="s">
        <v>17</v>
      </c>
      <c r="D296" s="9">
        <v>5.0</v>
      </c>
    </row>
    <row r="297" ht="15.75" customHeight="1">
      <c r="A297" s="13">
        <v>46336.5</v>
      </c>
      <c r="B297" s="9">
        <v>11635.0</v>
      </c>
      <c r="C297" s="9" t="s">
        <v>17</v>
      </c>
      <c r="D297" s="9">
        <v>15.0</v>
      </c>
    </row>
    <row r="298" ht="15.75" customHeight="1">
      <c r="A298" s="13">
        <v>46336.5</v>
      </c>
      <c r="B298" s="9">
        <v>10187.0</v>
      </c>
      <c r="C298" s="9" t="s">
        <v>17</v>
      </c>
      <c r="D298" s="9">
        <v>15.0</v>
      </c>
    </row>
    <row r="299" ht="15.75" customHeight="1">
      <c r="A299" s="13">
        <v>46336.5</v>
      </c>
      <c r="B299" s="9">
        <v>10286.0</v>
      </c>
      <c r="C299" s="9" t="s">
        <v>17</v>
      </c>
      <c r="D299" s="9">
        <v>10.0</v>
      </c>
    </row>
    <row r="300" ht="15.75" customHeight="1">
      <c r="A300" s="13">
        <v>46336.5</v>
      </c>
      <c r="B300" s="9">
        <v>14661.0</v>
      </c>
      <c r="C300" s="9" t="s">
        <v>17</v>
      </c>
      <c r="D300" s="9">
        <v>15.0</v>
      </c>
    </row>
    <row r="301" ht="15.75" customHeight="1">
      <c r="A301" s="13">
        <v>46336.5</v>
      </c>
      <c r="B301" s="9">
        <v>14714.0</v>
      </c>
      <c r="C301" s="9" t="s">
        <v>17</v>
      </c>
      <c r="D301" s="9">
        <v>15.0</v>
      </c>
    </row>
    <row r="302" ht="15.75" customHeight="1">
      <c r="A302" s="13">
        <v>46336.5</v>
      </c>
      <c r="B302" s="9">
        <v>10737.0</v>
      </c>
      <c r="C302" s="9" t="s">
        <v>17</v>
      </c>
      <c r="D302" s="9">
        <v>14.0</v>
      </c>
    </row>
    <row r="303" ht="15.75" customHeight="1">
      <c r="A303" s="13">
        <v>46336.5</v>
      </c>
      <c r="B303" s="9">
        <v>13350.0</v>
      </c>
      <c r="C303" s="9" t="s">
        <v>17</v>
      </c>
      <c r="D303" s="9">
        <v>15.0</v>
      </c>
    </row>
    <row r="304" ht="15.75" customHeight="1">
      <c r="A304" s="13">
        <v>46336.5</v>
      </c>
      <c r="B304" s="9">
        <v>12842.0</v>
      </c>
      <c r="C304" s="9" t="s">
        <v>17</v>
      </c>
      <c r="D304" s="9">
        <v>10.0</v>
      </c>
    </row>
    <row r="305" ht="15.75" customHeight="1">
      <c r="A305" s="13">
        <v>46337.5</v>
      </c>
      <c r="B305" s="9">
        <v>12795.0</v>
      </c>
      <c r="C305" s="9" t="s">
        <v>17</v>
      </c>
      <c r="D305" s="9">
        <v>15.0</v>
      </c>
    </row>
    <row r="306" ht="15.75" customHeight="1">
      <c r="A306" s="13">
        <v>46337.5</v>
      </c>
      <c r="B306" s="9">
        <v>10689.0</v>
      </c>
      <c r="C306" s="9" t="s">
        <v>17</v>
      </c>
      <c r="D306" s="9">
        <v>12.0</v>
      </c>
    </row>
    <row r="307" ht="15.75" customHeight="1">
      <c r="A307" s="13">
        <v>46337.5</v>
      </c>
      <c r="B307" s="9">
        <v>12445.0</v>
      </c>
      <c r="C307" s="9" t="s">
        <v>17</v>
      </c>
      <c r="D307" s="9">
        <v>12.0</v>
      </c>
    </row>
    <row r="308" ht="15.75" customHeight="1">
      <c r="A308" s="13">
        <v>46337.5</v>
      </c>
      <c r="B308" s="9">
        <v>14334.0</v>
      </c>
      <c r="C308" s="9" t="s">
        <v>17</v>
      </c>
      <c r="D308" s="9">
        <v>10.0</v>
      </c>
    </row>
    <row r="309" ht="15.75" customHeight="1">
      <c r="A309" s="13">
        <v>46337.5</v>
      </c>
      <c r="B309" s="9">
        <v>12696.0</v>
      </c>
      <c r="C309" s="9" t="s">
        <v>17</v>
      </c>
      <c r="D309" s="9">
        <v>15.0</v>
      </c>
    </row>
    <row r="310" ht="15.75" customHeight="1">
      <c r="A310" s="13">
        <v>46337.5</v>
      </c>
      <c r="B310" s="9">
        <v>14966.0</v>
      </c>
      <c r="C310" s="9" t="s">
        <v>17</v>
      </c>
      <c r="D310" s="9">
        <v>14.0</v>
      </c>
    </row>
    <row r="311" ht="15.75" customHeight="1">
      <c r="A311" s="13">
        <v>46340.5</v>
      </c>
      <c r="B311" s="9">
        <v>13416.0</v>
      </c>
      <c r="C311" s="9" t="s">
        <v>17</v>
      </c>
      <c r="D311" s="9">
        <v>14.0</v>
      </c>
    </row>
    <row r="312" ht="15.75" customHeight="1">
      <c r="A312" s="13">
        <v>46340.5</v>
      </c>
      <c r="B312" s="9">
        <v>13464.0</v>
      </c>
      <c r="C312" s="9" t="s">
        <v>17</v>
      </c>
      <c r="D312" s="9">
        <v>12.0</v>
      </c>
    </row>
    <row r="313" ht="15.75" customHeight="1">
      <c r="A313" s="13">
        <v>46340.5</v>
      </c>
      <c r="B313" s="9">
        <v>14041.0</v>
      </c>
      <c r="C313" s="9" t="s">
        <v>17</v>
      </c>
      <c r="D313" s="9">
        <v>11.0</v>
      </c>
    </row>
    <row r="314" ht="15.75" customHeight="1">
      <c r="A314" s="13">
        <v>46340.5</v>
      </c>
      <c r="B314" s="9">
        <v>10030.0</v>
      </c>
      <c r="C314" s="9" t="s">
        <v>17</v>
      </c>
      <c r="D314" s="9">
        <v>15.0</v>
      </c>
    </row>
    <row r="315" ht="15.75" customHeight="1">
      <c r="A315" s="13">
        <v>46340.5</v>
      </c>
      <c r="B315" s="9">
        <v>11460.0</v>
      </c>
      <c r="C315" s="9" t="s">
        <v>17</v>
      </c>
      <c r="D315" s="9">
        <v>15.0</v>
      </c>
    </row>
    <row r="316" ht="15.75" customHeight="1">
      <c r="A316" s="13">
        <v>46340.5</v>
      </c>
      <c r="B316" s="9">
        <v>12749.0</v>
      </c>
      <c r="C316" s="9" t="s">
        <v>17</v>
      </c>
      <c r="D316" s="9">
        <v>13.0</v>
      </c>
    </row>
    <row r="317" ht="15.75" customHeight="1">
      <c r="A317" s="13">
        <v>46340.5</v>
      </c>
      <c r="B317" s="9">
        <v>14355.0</v>
      </c>
      <c r="C317" s="9" t="s">
        <v>17</v>
      </c>
      <c r="D317" s="9">
        <v>14.0</v>
      </c>
    </row>
    <row r="318" ht="15.75" customHeight="1">
      <c r="A318" s="13">
        <v>46340.5</v>
      </c>
      <c r="B318" s="9">
        <v>13344.0</v>
      </c>
      <c r="C318" s="9" t="s">
        <v>17</v>
      </c>
      <c r="D318" s="9">
        <v>12.0</v>
      </c>
    </row>
    <row r="319" ht="15.75" customHeight="1">
      <c r="A319" s="13">
        <v>46340.5</v>
      </c>
      <c r="B319" s="9">
        <v>12451.0</v>
      </c>
      <c r="C319" s="9" t="s">
        <v>17</v>
      </c>
      <c r="D319" s="9">
        <v>11.0</v>
      </c>
    </row>
    <row r="320" ht="15.75" customHeight="1">
      <c r="A320" s="13">
        <v>46340.5</v>
      </c>
      <c r="B320" s="9">
        <v>11373.0</v>
      </c>
      <c r="C320" s="9" t="s">
        <v>17</v>
      </c>
      <c r="D320" s="9">
        <v>14.0</v>
      </c>
    </row>
    <row r="321" ht="15.75" customHeight="1">
      <c r="A321" s="13">
        <v>46340.5</v>
      </c>
      <c r="B321" s="9">
        <v>12984.0</v>
      </c>
      <c r="C321" s="9" t="s">
        <v>18</v>
      </c>
      <c r="D321" s="9">
        <v>15.0</v>
      </c>
    </row>
    <row r="322" ht="15.75" customHeight="1">
      <c r="A322" s="13">
        <v>46341.5</v>
      </c>
      <c r="B322" s="9">
        <v>11251.0</v>
      </c>
      <c r="C322" s="9" t="s">
        <v>17</v>
      </c>
      <c r="D322" s="9">
        <v>15.0</v>
      </c>
    </row>
    <row r="323" ht="15.75" customHeight="1">
      <c r="A323" s="13">
        <v>46341.5</v>
      </c>
      <c r="B323" s="9">
        <v>10827.0</v>
      </c>
      <c r="C323" s="9" t="s">
        <v>17</v>
      </c>
      <c r="D323" s="9">
        <v>14.0</v>
      </c>
    </row>
    <row r="324" ht="15.75" customHeight="1">
      <c r="A324" s="13">
        <v>46341.5</v>
      </c>
      <c r="B324" s="9">
        <v>14500.0</v>
      </c>
      <c r="C324" s="9" t="s">
        <v>17</v>
      </c>
      <c r="D324" s="9">
        <v>10.0</v>
      </c>
    </row>
    <row r="325" ht="15.75" customHeight="1">
      <c r="A325" s="13">
        <v>46341.5</v>
      </c>
      <c r="B325" s="9">
        <v>10408.0</v>
      </c>
      <c r="C325" s="9" t="s">
        <v>17</v>
      </c>
      <c r="D325" s="9">
        <v>12.0</v>
      </c>
    </row>
    <row r="326" ht="15.75" customHeight="1">
      <c r="A326" s="13">
        <v>46341.5</v>
      </c>
      <c r="B326" s="9">
        <v>10767.0</v>
      </c>
      <c r="C326" s="9" t="s">
        <v>17</v>
      </c>
      <c r="D326" s="9">
        <v>12.0</v>
      </c>
    </row>
    <row r="327" ht="15.75" customHeight="1">
      <c r="A327" s="13">
        <v>46341.5</v>
      </c>
      <c r="B327" s="9">
        <v>10738.0</v>
      </c>
      <c r="C327" s="9" t="s">
        <v>17</v>
      </c>
      <c r="D327" s="9">
        <v>14.0</v>
      </c>
    </row>
    <row r="328" ht="15.75" customHeight="1">
      <c r="A328" s="13">
        <v>46341.5</v>
      </c>
      <c r="B328" s="9">
        <v>13833.0</v>
      </c>
      <c r="C328" s="9" t="s">
        <v>17</v>
      </c>
      <c r="D328" s="9">
        <v>14.0</v>
      </c>
    </row>
    <row r="329" ht="15.75" customHeight="1">
      <c r="A329" s="13">
        <v>46341.5</v>
      </c>
      <c r="B329" s="9">
        <v>14982.0</v>
      </c>
      <c r="C329" s="9" t="s">
        <v>17</v>
      </c>
      <c r="D329" s="9">
        <v>14.0</v>
      </c>
    </row>
    <row r="330" ht="15.75" customHeight="1">
      <c r="A330" s="13">
        <v>46341.5</v>
      </c>
      <c r="B330" s="9">
        <v>14434.0</v>
      </c>
      <c r="C330" s="9" t="s">
        <v>17</v>
      </c>
      <c r="D330" s="9">
        <v>15.0</v>
      </c>
    </row>
    <row r="331" ht="15.75" customHeight="1">
      <c r="A331" s="13">
        <v>46341.5</v>
      </c>
      <c r="B331" s="9">
        <v>14133.0</v>
      </c>
      <c r="C331" s="9" t="s">
        <v>17</v>
      </c>
      <c r="D331" s="9">
        <v>14.0</v>
      </c>
    </row>
    <row r="332" ht="15.75" customHeight="1">
      <c r="A332" s="13">
        <v>46341.5</v>
      </c>
      <c r="B332" s="9">
        <v>11248.0</v>
      </c>
      <c r="C332" s="9" t="s">
        <v>17</v>
      </c>
      <c r="D332" s="9">
        <v>13.0</v>
      </c>
    </row>
    <row r="333" ht="15.75" customHeight="1">
      <c r="A333" s="13">
        <v>46341.5</v>
      </c>
      <c r="B333" s="9">
        <v>14855.0</v>
      </c>
      <c r="C333" s="9" t="s">
        <v>17</v>
      </c>
      <c r="D333" s="9">
        <v>14.0</v>
      </c>
    </row>
    <row r="334" ht="15.75" customHeight="1">
      <c r="A334" s="13">
        <v>46341.5</v>
      </c>
      <c r="B334" s="9">
        <v>14634.0</v>
      </c>
      <c r="C334" s="9" t="s">
        <v>17</v>
      </c>
      <c r="D334" s="9">
        <v>15.0</v>
      </c>
    </row>
    <row r="335" ht="15.75" customHeight="1">
      <c r="A335" s="13">
        <v>46341.5</v>
      </c>
      <c r="B335" s="9">
        <v>13083.0</v>
      </c>
      <c r="C335" s="9" t="s">
        <v>17</v>
      </c>
      <c r="D335" s="9">
        <v>14.0</v>
      </c>
    </row>
    <row r="336" ht="15.75" customHeight="1">
      <c r="A336" s="13">
        <v>46341.5</v>
      </c>
      <c r="B336" s="9">
        <v>13051.0</v>
      </c>
      <c r="C336" s="9" t="s">
        <v>17</v>
      </c>
      <c r="D336" s="9">
        <v>8.0</v>
      </c>
    </row>
    <row r="337" ht="15.75" customHeight="1">
      <c r="A337" s="13">
        <v>46341.5</v>
      </c>
      <c r="B337" s="9">
        <v>13435.0</v>
      </c>
      <c r="C337" s="9" t="s">
        <v>17</v>
      </c>
      <c r="D337" s="9">
        <v>14.0</v>
      </c>
    </row>
    <row r="338" ht="15.75" customHeight="1">
      <c r="A338" s="13">
        <v>46341.5</v>
      </c>
      <c r="B338" s="9">
        <v>10147.0</v>
      </c>
      <c r="C338" s="9" t="s">
        <v>17</v>
      </c>
      <c r="D338" s="9">
        <v>14.0</v>
      </c>
    </row>
    <row r="339" ht="15.75" customHeight="1">
      <c r="A339" s="13">
        <v>46341.5</v>
      </c>
      <c r="B339" s="9">
        <v>14619.0</v>
      </c>
      <c r="C339" s="9" t="s">
        <v>17</v>
      </c>
      <c r="D339" s="9">
        <v>14.0</v>
      </c>
    </row>
    <row r="340" ht="15.75" customHeight="1">
      <c r="A340" s="13">
        <v>46341.5</v>
      </c>
      <c r="B340" s="9">
        <v>11121.0</v>
      </c>
      <c r="C340" s="9" t="s">
        <v>17</v>
      </c>
      <c r="D340" s="9">
        <v>15.0</v>
      </c>
    </row>
    <row r="341" ht="15.75" customHeight="1">
      <c r="A341" s="13">
        <v>46342.5</v>
      </c>
      <c r="B341" s="9">
        <v>13263.0</v>
      </c>
      <c r="C341" s="9" t="s">
        <v>17</v>
      </c>
      <c r="D341" s="9">
        <v>8.0</v>
      </c>
    </row>
    <row r="342" ht="15.75" customHeight="1">
      <c r="A342" s="13">
        <v>46342.5</v>
      </c>
      <c r="B342" s="9">
        <v>10492.0</v>
      </c>
      <c r="C342" s="9" t="s">
        <v>17</v>
      </c>
      <c r="D342" s="9">
        <v>13.0</v>
      </c>
    </row>
    <row r="343" ht="15.75" customHeight="1">
      <c r="A343" s="13">
        <v>46342.5</v>
      </c>
      <c r="B343" s="9">
        <v>12293.0</v>
      </c>
      <c r="C343" s="9" t="s">
        <v>17</v>
      </c>
      <c r="D343" s="9">
        <v>15.0</v>
      </c>
    </row>
    <row r="344" ht="15.75" customHeight="1">
      <c r="A344" s="13">
        <v>46342.5</v>
      </c>
      <c r="B344" s="9">
        <v>14497.0</v>
      </c>
      <c r="C344" s="9" t="s">
        <v>17</v>
      </c>
      <c r="D344" s="9">
        <v>14.0</v>
      </c>
    </row>
    <row r="345" ht="15.75" customHeight="1">
      <c r="A345" s="13">
        <v>46342.5</v>
      </c>
      <c r="B345" s="9">
        <v>11303.0</v>
      </c>
      <c r="C345" s="9" t="s">
        <v>17</v>
      </c>
      <c r="D345" s="9">
        <v>12.0</v>
      </c>
    </row>
    <row r="346" ht="15.75" customHeight="1">
      <c r="A346" s="13">
        <v>46342.5</v>
      </c>
      <c r="B346" s="9">
        <v>12593.0</v>
      </c>
      <c r="C346" s="9" t="s">
        <v>17</v>
      </c>
      <c r="D346" s="9">
        <v>14.0</v>
      </c>
    </row>
    <row r="347" ht="15.75" customHeight="1">
      <c r="A347" s="13">
        <v>46342.5</v>
      </c>
      <c r="B347" s="9">
        <v>13258.0</v>
      </c>
      <c r="C347" s="9" t="s">
        <v>17</v>
      </c>
      <c r="D347" s="9">
        <v>15.0</v>
      </c>
    </row>
    <row r="348" ht="15.75" customHeight="1">
      <c r="A348" s="13">
        <v>46342.5</v>
      </c>
      <c r="B348" s="9">
        <v>10595.0</v>
      </c>
      <c r="C348" s="9" t="s">
        <v>17</v>
      </c>
      <c r="D348" s="9">
        <v>10.0</v>
      </c>
    </row>
    <row r="349" ht="15.75" customHeight="1">
      <c r="A349" s="13">
        <v>46342.5</v>
      </c>
      <c r="B349" s="9">
        <v>14749.0</v>
      </c>
      <c r="C349" s="9" t="s">
        <v>17</v>
      </c>
      <c r="D349" s="9">
        <v>13.0</v>
      </c>
    </row>
    <row r="350" ht="15.75" customHeight="1">
      <c r="A350" s="13">
        <v>46342.5</v>
      </c>
      <c r="B350" s="9">
        <v>10806.0</v>
      </c>
      <c r="C350" s="9" t="s">
        <v>17</v>
      </c>
      <c r="D350" s="9">
        <v>15.0</v>
      </c>
    </row>
    <row r="351" ht="15.75" customHeight="1">
      <c r="A351" s="13">
        <v>46342.5</v>
      </c>
      <c r="B351" s="9">
        <v>11190.0</v>
      </c>
      <c r="C351" s="9" t="s">
        <v>17</v>
      </c>
      <c r="D351" s="9">
        <v>14.0</v>
      </c>
    </row>
    <row r="352" ht="15.75" customHeight="1">
      <c r="A352" s="13">
        <v>46342.5</v>
      </c>
      <c r="B352" s="9">
        <v>13153.0</v>
      </c>
      <c r="C352" s="9" t="s">
        <v>17</v>
      </c>
      <c r="D352" s="9">
        <v>6.0</v>
      </c>
    </row>
    <row r="353" ht="15.75" customHeight="1">
      <c r="A353" s="13">
        <v>46342.5</v>
      </c>
      <c r="B353" s="9">
        <v>13909.0</v>
      </c>
      <c r="C353" s="9" t="s">
        <v>17</v>
      </c>
      <c r="D353" s="9">
        <v>15.0</v>
      </c>
    </row>
    <row r="354" ht="15.75" customHeight="1">
      <c r="A354" s="13">
        <v>46342.5</v>
      </c>
      <c r="B354" s="9">
        <v>14897.0</v>
      </c>
      <c r="C354" s="9" t="s">
        <v>17</v>
      </c>
      <c r="D354" s="9">
        <v>5.0</v>
      </c>
    </row>
    <row r="355" ht="15.75" customHeight="1">
      <c r="A355" s="13">
        <v>46342.5</v>
      </c>
      <c r="B355" s="9">
        <v>14249.0</v>
      </c>
      <c r="C355" s="9" t="s">
        <v>17</v>
      </c>
      <c r="D355" s="9">
        <v>15.0</v>
      </c>
    </row>
    <row r="356" ht="15.75" customHeight="1">
      <c r="A356" s="13">
        <v>46342.5</v>
      </c>
      <c r="B356" s="9">
        <v>14017.0</v>
      </c>
      <c r="C356" s="9" t="s">
        <v>17</v>
      </c>
      <c r="D356" s="9">
        <v>5.0</v>
      </c>
    </row>
    <row r="357" ht="15.75" customHeight="1">
      <c r="A357" s="13">
        <v>46343.5</v>
      </c>
      <c r="B357" s="9">
        <v>12115.0</v>
      </c>
      <c r="C357" s="9" t="s">
        <v>17</v>
      </c>
      <c r="D357" s="9">
        <v>15.0</v>
      </c>
    </row>
    <row r="358" ht="15.75" customHeight="1">
      <c r="A358" s="13">
        <v>46343.5</v>
      </c>
      <c r="B358" s="9">
        <v>12669.0</v>
      </c>
      <c r="C358" s="9" t="s">
        <v>17</v>
      </c>
      <c r="D358" s="9">
        <v>14.0</v>
      </c>
    </row>
    <row r="359" ht="15.75" customHeight="1">
      <c r="A359" s="13">
        <v>46343.5</v>
      </c>
      <c r="B359" s="9">
        <v>13340.0</v>
      </c>
      <c r="C359" s="9" t="s">
        <v>17</v>
      </c>
      <c r="D359" s="9">
        <v>5.0</v>
      </c>
    </row>
    <row r="360" ht="15.75" customHeight="1">
      <c r="A360" s="13">
        <v>46343.5</v>
      </c>
      <c r="B360" s="9">
        <v>13822.0</v>
      </c>
      <c r="C360" s="9" t="s">
        <v>17</v>
      </c>
      <c r="D360" s="9">
        <v>11.0</v>
      </c>
    </row>
    <row r="361" ht="15.75" customHeight="1">
      <c r="A361" s="13">
        <v>46343.5</v>
      </c>
      <c r="B361" s="9">
        <v>10479.0</v>
      </c>
      <c r="C361" s="9" t="s">
        <v>17</v>
      </c>
      <c r="D361" s="9">
        <v>14.0</v>
      </c>
    </row>
    <row r="362" ht="15.75" customHeight="1">
      <c r="A362" s="13">
        <v>46343.5</v>
      </c>
      <c r="B362" s="9">
        <v>14219.0</v>
      </c>
      <c r="C362" s="9" t="s">
        <v>17</v>
      </c>
      <c r="D362" s="9">
        <v>12.0</v>
      </c>
    </row>
    <row r="363" ht="15.75" customHeight="1">
      <c r="A363" s="13">
        <v>46343.5</v>
      </c>
      <c r="B363" s="9">
        <v>10950.0</v>
      </c>
      <c r="C363" s="9" t="s">
        <v>17</v>
      </c>
      <c r="D363" s="9">
        <v>13.0</v>
      </c>
    </row>
    <row r="364" ht="15.75" customHeight="1">
      <c r="A364" s="13">
        <v>46343.5</v>
      </c>
      <c r="B364" s="9">
        <v>14383.0</v>
      </c>
      <c r="C364" s="9" t="s">
        <v>17</v>
      </c>
      <c r="D364" s="9">
        <v>14.0</v>
      </c>
    </row>
    <row r="365" ht="15.75" customHeight="1">
      <c r="A365" s="13">
        <v>46343.5</v>
      </c>
      <c r="B365" s="9">
        <v>10240.0</v>
      </c>
      <c r="C365" s="9" t="s">
        <v>17</v>
      </c>
      <c r="D365" s="9">
        <v>7.0</v>
      </c>
    </row>
    <row r="366" ht="15.75" customHeight="1">
      <c r="A366" s="13">
        <v>46343.5</v>
      </c>
      <c r="B366" s="9">
        <v>11009.0</v>
      </c>
      <c r="C366" s="9" t="s">
        <v>17</v>
      </c>
      <c r="D366" s="9">
        <v>15.0</v>
      </c>
    </row>
    <row r="367" ht="15.75" customHeight="1">
      <c r="A367" s="13">
        <v>46343.5</v>
      </c>
      <c r="B367" s="9">
        <v>12664.0</v>
      </c>
      <c r="C367" s="9" t="s">
        <v>17</v>
      </c>
      <c r="D367" s="9">
        <v>14.0</v>
      </c>
    </row>
    <row r="368" ht="15.75" customHeight="1">
      <c r="A368" s="13">
        <v>46343.5</v>
      </c>
      <c r="B368" s="9">
        <v>13458.0</v>
      </c>
      <c r="C368" s="9" t="s">
        <v>17</v>
      </c>
      <c r="D368" s="9">
        <v>15.0</v>
      </c>
    </row>
    <row r="369" ht="15.75" customHeight="1">
      <c r="A369" s="13">
        <v>46343.5</v>
      </c>
      <c r="B369" s="9">
        <v>10570.0</v>
      </c>
      <c r="C369" s="9" t="s">
        <v>17</v>
      </c>
      <c r="D369" s="9">
        <v>15.0</v>
      </c>
    </row>
    <row r="370" ht="15.75" customHeight="1">
      <c r="A370" s="13">
        <v>46343.5</v>
      </c>
      <c r="B370" s="9">
        <v>14074.0</v>
      </c>
      <c r="C370" s="9" t="s">
        <v>17</v>
      </c>
      <c r="D370" s="9">
        <v>11.0</v>
      </c>
    </row>
    <row r="371" ht="15.75" customHeight="1">
      <c r="A371" s="13">
        <v>46343.5</v>
      </c>
      <c r="B371" s="9">
        <v>11470.0</v>
      </c>
      <c r="C371" s="9" t="s">
        <v>17</v>
      </c>
      <c r="D371" s="9">
        <v>15.0</v>
      </c>
    </row>
    <row r="372" ht="15.75" customHeight="1">
      <c r="A372" s="13">
        <v>46343.5</v>
      </c>
      <c r="B372" s="9">
        <v>14957.0</v>
      </c>
      <c r="C372" s="9" t="s">
        <v>17</v>
      </c>
      <c r="D372" s="9">
        <v>15.0</v>
      </c>
    </row>
    <row r="373" ht="15.75" customHeight="1">
      <c r="A373" s="13">
        <v>46343.5</v>
      </c>
      <c r="B373" s="9">
        <v>10497.0</v>
      </c>
      <c r="C373" s="9" t="s">
        <v>17</v>
      </c>
      <c r="D373" s="9">
        <v>13.0</v>
      </c>
    </row>
    <row r="374" ht="15.75" customHeight="1">
      <c r="A374" s="13">
        <v>46343.5</v>
      </c>
      <c r="B374" s="9">
        <v>10310.0</v>
      </c>
      <c r="C374" s="9" t="s">
        <v>17</v>
      </c>
      <c r="D374" s="9">
        <v>15.0</v>
      </c>
    </row>
    <row r="375" ht="15.75" customHeight="1">
      <c r="A375" s="13">
        <v>46344.5</v>
      </c>
      <c r="B375" s="9">
        <v>13492.0</v>
      </c>
      <c r="C375" s="9" t="s">
        <v>17</v>
      </c>
      <c r="D375" s="9">
        <v>15.0</v>
      </c>
    </row>
    <row r="376" ht="15.75" customHeight="1">
      <c r="A376" s="13">
        <v>46344.5</v>
      </c>
      <c r="B376" s="9">
        <v>14967.0</v>
      </c>
      <c r="C376" s="9" t="s">
        <v>17</v>
      </c>
      <c r="D376" s="9">
        <v>15.0</v>
      </c>
    </row>
    <row r="377" ht="15.75" customHeight="1">
      <c r="A377" s="13">
        <v>46344.5</v>
      </c>
      <c r="B377" s="9">
        <v>14980.0</v>
      </c>
      <c r="C377" s="9" t="s">
        <v>17</v>
      </c>
      <c r="D377" s="9">
        <v>12.0</v>
      </c>
    </row>
    <row r="378" ht="15.75" customHeight="1">
      <c r="A378" s="13">
        <v>46344.5</v>
      </c>
      <c r="B378" s="9">
        <v>12874.0</v>
      </c>
      <c r="C378" s="9" t="s">
        <v>17</v>
      </c>
      <c r="D378" s="9">
        <v>14.0</v>
      </c>
    </row>
    <row r="379" ht="15.75" customHeight="1">
      <c r="A379" s="13">
        <v>46344.5</v>
      </c>
      <c r="B379" s="9">
        <v>11036.0</v>
      </c>
      <c r="C379" s="9" t="s">
        <v>17</v>
      </c>
      <c r="D379" s="9">
        <v>14.0</v>
      </c>
    </row>
    <row r="380" ht="15.75" customHeight="1">
      <c r="A380" s="13">
        <v>46344.5</v>
      </c>
      <c r="B380" s="9">
        <v>10676.0</v>
      </c>
      <c r="C380" s="9" t="s">
        <v>17</v>
      </c>
      <c r="D380" s="9">
        <v>13.0</v>
      </c>
    </row>
    <row r="381" ht="15.75" customHeight="1">
      <c r="A381" s="13">
        <v>46344.5</v>
      </c>
      <c r="B381" s="9">
        <v>12385.0</v>
      </c>
      <c r="C381" s="9" t="s">
        <v>17</v>
      </c>
      <c r="D381" s="9">
        <v>15.0</v>
      </c>
    </row>
    <row r="382" ht="15.75" customHeight="1">
      <c r="A382" s="13">
        <v>46345.5</v>
      </c>
      <c r="B382" s="9">
        <v>10637.0</v>
      </c>
      <c r="C382" s="9" t="s">
        <v>17</v>
      </c>
      <c r="D382" s="9">
        <v>13.0</v>
      </c>
    </row>
    <row r="383" ht="15.75" customHeight="1">
      <c r="A383" s="13">
        <v>46345.5</v>
      </c>
      <c r="B383" s="9">
        <v>14572.0</v>
      </c>
      <c r="C383" s="9" t="s">
        <v>17</v>
      </c>
      <c r="D383" s="9">
        <v>5.0</v>
      </c>
    </row>
    <row r="384" ht="15.75" customHeight="1">
      <c r="A384" s="13">
        <v>46345.5</v>
      </c>
      <c r="B384" s="9">
        <v>11851.0</v>
      </c>
      <c r="C384" s="9" t="s">
        <v>17</v>
      </c>
      <c r="D384" s="9">
        <v>14.0</v>
      </c>
    </row>
    <row r="385" ht="15.75" customHeight="1">
      <c r="A385" s="13">
        <v>46345.5</v>
      </c>
      <c r="B385" s="9">
        <v>10837.0</v>
      </c>
      <c r="C385" s="9" t="s">
        <v>17</v>
      </c>
      <c r="D385" s="9">
        <v>13.0</v>
      </c>
    </row>
    <row r="386" ht="15.75" customHeight="1">
      <c r="A386" s="13">
        <v>46345.5</v>
      </c>
      <c r="B386" s="9">
        <v>11219.0</v>
      </c>
      <c r="C386" s="9" t="s">
        <v>17</v>
      </c>
      <c r="D386" s="9">
        <v>5.0</v>
      </c>
    </row>
    <row r="387" ht="15.75" customHeight="1">
      <c r="A387" s="13">
        <v>46345.5</v>
      </c>
      <c r="B387" s="9">
        <v>12243.0</v>
      </c>
      <c r="C387" s="9" t="s">
        <v>17</v>
      </c>
      <c r="D387" s="9">
        <v>12.0</v>
      </c>
    </row>
    <row r="388" ht="15.75" customHeight="1">
      <c r="A388" s="13">
        <v>46345.5</v>
      </c>
      <c r="B388" s="9">
        <v>10962.0</v>
      </c>
      <c r="C388" s="9" t="s">
        <v>17</v>
      </c>
      <c r="D388" s="9">
        <v>8.0</v>
      </c>
    </row>
    <row r="389" ht="15.75" customHeight="1">
      <c r="A389" s="13">
        <v>46345.5</v>
      </c>
      <c r="B389" s="9">
        <v>10777.0</v>
      </c>
      <c r="C389" s="9" t="s">
        <v>17</v>
      </c>
      <c r="D389" s="9">
        <v>15.0</v>
      </c>
    </row>
    <row r="390" ht="15.75" customHeight="1">
      <c r="A390" s="13">
        <v>46345.5</v>
      </c>
      <c r="B390" s="9">
        <v>14082.0</v>
      </c>
      <c r="C390" s="9" t="s">
        <v>17</v>
      </c>
      <c r="D390" s="9">
        <v>14.0</v>
      </c>
    </row>
    <row r="391" ht="15.75" customHeight="1">
      <c r="A391" s="13">
        <v>46345.5</v>
      </c>
      <c r="B391" s="9">
        <v>13446.0</v>
      </c>
      <c r="C391" s="9" t="s">
        <v>17</v>
      </c>
      <c r="D391" s="9">
        <v>5.0</v>
      </c>
    </row>
    <row r="392" ht="15.75" customHeight="1">
      <c r="A392" s="13">
        <v>46345.5</v>
      </c>
      <c r="B392" s="9">
        <v>13636.0</v>
      </c>
      <c r="C392" s="9" t="s">
        <v>17</v>
      </c>
      <c r="D392" s="9">
        <v>5.0</v>
      </c>
    </row>
    <row r="393" ht="15.75" customHeight="1">
      <c r="A393" s="13">
        <v>46345.5</v>
      </c>
      <c r="B393" s="9">
        <v>13196.0</v>
      </c>
      <c r="C393" s="9" t="s">
        <v>17</v>
      </c>
      <c r="D393" s="9">
        <v>7.0</v>
      </c>
    </row>
    <row r="394" ht="15.75" customHeight="1">
      <c r="A394" s="13">
        <v>46345.5</v>
      </c>
      <c r="B394" s="9">
        <v>14364.0</v>
      </c>
      <c r="C394" s="9" t="s">
        <v>17</v>
      </c>
      <c r="D394" s="9">
        <v>14.0</v>
      </c>
    </row>
    <row r="395" ht="15.75" customHeight="1">
      <c r="A395" s="13">
        <v>46345.5</v>
      </c>
      <c r="B395" s="9">
        <v>11089.0</v>
      </c>
      <c r="C395" s="9" t="s">
        <v>17</v>
      </c>
      <c r="D395" s="9">
        <v>5.0</v>
      </c>
    </row>
    <row r="396" ht="15.75" customHeight="1">
      <c r="A396" s="13">
        <v>46345.5</v>
      </c>
      <c r="B396" s="9">
        <v>12188.0</v>
      </c>
      <c r="C396" s="9" t="s">
        <v>17</v>
      </c>
      <c r="D396" s="9">
        <v>15.0</v>
      </c>
    </row>
    <row r="397" ht="15.75" customHeight="1">
      <c r="A397" s="13">
        <v>46345.5</v>
      </c>
      <c r="B397" s="9">
        <v>11265.0</v>
      </c>
      <c r="C397" s="9" t="s">
        <v>17</v>
      </c>
      <c r="D397" s="9">
        <v>12.0</v>
      </c>
    </row>
    <row r="398" ht="15.75" customHeight="1">
      <c r="A398" s="13">
        <v>46345.5</v>
      </c>
      <c r="B398" s="9">
        <v>11854.0</v>
      </c>
      <c r="C398" s="9" t="s">
        <v>17</v>
      </c>
      <c r="D398" s="9">
        <v>11.0</v>
      </c>
    </row>
    <row r="399" ht="15.75" customHeight="1">
      <c r="A399" s="13">
        <v>46345.5</v>
      </c>
      <c r="B399" s="9">
        <v>11768.0</v>
      </c>
      <c r="C399" s="9" t="s">
        <v>17</v>
      </c>
      <c r="D399" s="9">
        <v>15.0</v>
      </c>
    </row>
    <row r="400" ht="15.75" customHeight="1">
      <c r="A400" s="13">
        <v>46345.5</v>
      </c>
      <c r="B400" s="9">
        <v>14098.0</v>
      </c>
      <c r="C400" s="9" t="s">
        <v>17</v>
      </c>
      <c r="D400" s="9">
        <v>13.0</v>
      </c>
    </row>
    <row r="401" ht="15.75" customHeight="1">
      <c r="A401" s="13">
        <v>46345.5</v>
      </c>
      <c r="B401" s="9">
        <v>14289.0</v>
      </c>
      <c r="C401" s="9" t="s">
        <v>17</v>
      </c>
      <c r="D401" s="9">
        <v>13.0</v>
      </c>
    </row>
    <row r="402" ht="15.75" customHeight="1">
      <c r="A402" s="13">
        <v>46345.5</v>
      </c>
      <c r="B402" s="9">
        <v>10652.0</v>
      </c>
      <c r="C402" s="9" t="s">
        <v>17</v>
      </c>
      <c r="D402" s="9">
        <v>5.0</v>
      </c>
    </row>
    <row r="403" ht="15.75" customHeight="1">
      <c r="A403" s="13">
        <v>46345.5</v>
      </c>
      <c r="B403" s="9">
        <v>14111.0</v>
      </c>
      <c r="C403" s="9" t="s">
        <v>18</v>
      </c>
      <c r="D403" s="9">
        <v>13.0</v>
      </c>
    </row>
    <row r="404" ht="15.75" customHeight="1">
      <c r="A404" s="13">
        <v>46346.5</v>
      </c>
      <c r="B404" s="9">
        <v>10867.0</v>
      </c>
      <c r="C404" s="9" t="s">
        <v>17</v>
      </c>
      <c r="D404" s="9">
        <v>14.0</v>
      </c>
    </row>
    <row r="405" ht="15.75" customHeight="1">
      <c r="A405" s="13">
        <v>46346.5</v>
      </c>
      <c r="B405" s="9">
        <v>12179.0</v>
      </c>
      <c r="C405" s="9" t="s">
        <v>17</v>
      </c>
      <c r="D405" s="9">
        <v>14.0</v>
      </c>
    </row>
    <row r="406" ht="15.75" customHeight="1">
      <c r="A406" s="13">
        <v>46346.5</v>
      </c>
      <c r="B406" s="9">
        <v>14060.0</v>
      </c>
      <c r="C406" s="9" t="s">
        <v>17</v>
      </c>
      <c r="D406" s="9">
        <v>14.0</v>
      </c>
    </row>
    <row r="407" ht="15.75" customHeight="1">
      <c r="A407" s="13">
        <v>46346.5</v>
      </c>
      <c r="B407" s="9">
        <v>10583.0</v>
      </c>
      <c r="C407" s="9" t="s">
        <v>17</v>
      </c>
      <c r="D407" s="9">
        <v>15.0</v>
      </c>
    </row>
    <row r="408" ht="15.75" customHeight="1">
      <c r="A408" s="13">
        <v>46346.5</v>
      </c>
      <c r="B408" s="9">
        <v>13703.0</v>
      </c>
      <c r="C408" s="9" t="s">
        <v>17</v>
      </c>
      <c r="D408" s="9">
        <v>14.0</v>
      </c>
    </row>
    <row r="409" ht="15.75" customHeight="1">
      <c r="A409" s="13">
        <v>46347.5</v>
      </c>
      <c r="B409" s="9">
        <v>14991.0</v>
      </c>
      <c r="C409" s="9" t="s">
        <v>17</v>
      </c>
      <c r="D409" s="9">
        <v>5.0</v>
      </c>
    </row>
    <row r="410" ht="15.75" customHeight="1">
      <c r="A410" s="13">
        <v>46347.5</v>
      </c>
      <c r="B410" s="9">
        <v>10090.0</v>
      </c>
      <c r="C410" s="9" t="s">
        <v>17</v>
      </c>
      <c r="D410" s="9">
        <v>12.0</v>
      </c>
    </row>
    <row r="411" ht="15.75" customHeight="1">
      <c r="A411" s="13">
        <v>46347.5</v>
      </c>
      <c r="B411" s="9">
        <v>13333.0</v>
      </c>
      <c r="C411" s="9" t="s">
        <v>17</v>
      </c>
      <c r="D411" s="9">
        <v>15.0</v>
      </c>
    </row>
    <row r="412" ht="15.75" customHeight="1">
      <c r="A412" s="13">
        <v>46347.5</v>
      </c>
      <c r="B412" s="9">
        <v>10050.0</v>
      </c>
      <c r="C412" s="9" t="s">
        <v>17</v>
      </c>
      <c r="D412" s="9">
        <v>9.0</v>
      </c>
    </row>
    <row r="413" ht="15.75" customHeight="1">
      <c r="A413" s="13">
        <v>46347.5</v>
      </c>
      <c r="B413" s="9">
        <v>11428.0</v>
      </c>
      <c r="C413" s="9" t="s">
        <v>17</v>
      </c>
      <c r="D413" s="9">
        <v>10.0</v>
      </c>
    </row>
    <row r="414" ht="15.75" customHeight="1">
      <c r="A414" s="13">
        <v>46347.5</v>
      </c>
      <c r="B414" s="9">
        <v>13866.0</v>
      </c>
      <c r="C414" s="9" t="s">
        <v>17</v>
      </c>
      <c r="D414" s="9">
        <v>15.0</v>
      </c>
    </row>
    <row r="415" ht="15.75" customHeight="1">
      <c r="A415" s="13">
        <v>46347.5</v>
      </c>
      <c r="B415" s="9">
        <v>10217.0</v>
      </c>
      <c r="C415" s="9" t="s">
        <v>17</v>
      </c>
      <c r="D415" s="9">
        <v>5.0</v>
      </c>
    </row>
    <row r="416" ht="15.75" customHeight="1">
      <c r="A416" s="13">
        <v>46347.5</v>
      </c>
      <c r="B416" s="9">
        <v>14779.0</v>
      </c>
      <c r="C416" s="9" t="s">
        <v>17</v>
      </c>
      <c r="D416" s="9">
        <v>15.0</v>
      </c>
    </row>
    <row r="417" ht="15.75" customHeight="1">
      <c r="A417" s="13">
        <v>46347.5</v>
      </c>
      <c r="B417" s="9">
        <v>10390.0</v>
      </c>
      <c r="C417" s="9" t="s">
        <v>17</v>
      </c>
      <c r="D417" s="9">
        <v>13.0</v>
      </c>
    </row>
    <row r="418" ht="15.75" customHeight="1">
      <c r="A418" s="13">
        <v>46347.5</v>
      </c>
      <c r="B418" s="9">
        <v>12846.0</v>
      </c>
      <c r="C418" s="9" t="s">
        <v>17</v>
      </c>
      <c r="D418" s="9">
        <v>15.0</v>
      </c>
    </row>
    <row r="419" ht="15.75" customHeight="1">
      <c r="A419" s="13">
        <v>46347.5</v>
      </c>
      <c r="B419" s="9">
        <v>10268.0</v>
      </c>
      <c r="C419" s="9" t="s">
        <v>17</v>
      </c>
      <c r="D419" s="9">
        <v>12.0</v>
      </c>
    </row>
    <row r="420" ht="15.75" customHeight="1">
      <c r="A420" s="13">
        <v>46347.5</v>
      </c>
      <c r="B420" s="9">
        <v>12011.0</v>
      </c>
      <c r="C420" s="9" t="s">
        <v>17</v>
      </c>
      <c r="D420" s="9">
        <v>8.0</v>
      </c>
    </row>
    <row r="421" ht="15.75" customHeight="1">
      <c r="A421" s="13">
        <v>46348.5</v>
      </c>
      <c r="B421" s="9">
        <v>13029.0</v>
      </c>
      <c r="C421" s="9" t="s">
        <v>17</v>
      </c>
      <c r="D421" s="9">
        <v>15.0</v>
      </c>
    </row>
    <row r="422" ht="15.75" customHeight="1">
      <c r="A422" s="13">
        <v>46348.5</v>
      </c>
      <c r="B422" s="9">
        <v>11029.0</v>
      </c>
      <c r="C422" s="9" t="s">
        <v>17</v>
      </c>
      <c r="D422" s="9">
        <v>15.0</v>
      </c>
    </row>
    <row r="423" ht="15.75" customHeight="1">
      <c r="A423" s="13">
        <v>46348.5</v>
      </c>
      <c r="B423" s="9">
        <v>13868.0</v>
      </c>
      <c r="C423" s="9" t="s">
        <v>17</v>
      </c>
      <c r="D423" s="9">
        <v>13.0</v>
      </c>
    </row>
    <row r="424" ht="15.75" customHeight="1">
      <c r="A424" s="13">
        <v>46348.5</v>
      </c>
      <c r="B424" s="9">
        <v>11205.0</v>
      </c>
      <c r="C424" s="9" t="s">
        <v>17</v>
      </c>
      <c r="D424" s="9">
        <v>15.0</v>
      </c>
    </row>
    <row r="425" ht="15.75" customHeight="1">
      <c r="A425" s="13">
        <v>46348.5</v>
      </c>
      <c r="B425" s="9">
        <v>12941.0</v>
      </c>
      <c r="C425" s="9" t="s">
        <v>17</v>
      </c>
      <c r="D425" s="9">
        <v>13.0</v>
      </c>
    </row>
    <row r="426" ht="15.75" customHeight="1">
      <c r="A426" s="13">
        <v>46348.5</v>
      </c>
      <c r="B426" s="9">
        <v>13215.0</v>
      </c>
      <c r="C426" s="9" t="s">
        <v>17</v>
      </c>
      <c r="D426" s="9">
        <v>13.0</v>
      </c>
    </row>
    <row r="427" ht="15.75" customHeight="1">
      <c r="A427" s="13">
        <v>46348.5</v>
      </c>
      <c r="B427" s="9">
        <v>14566.0</v>
      </c>
      <c r="C427" s="9" t="s">
        <v>17</v>
      </c>
      <c r="D427" s="9">
        <v>9.0</v>
      </c>
    </row>
    <row r="428" ht="15.75" customHeight="1">
      <c r="A428" s="13">
        <v>46348.5</v>
      </c>
      <c r="B428" s="9">
        <v>10561.0</v>
      </c>
      <c r="C428" s="9" t="s">
        <v>17</v>
      </c>
      <c r="D428" s="9">
        <v>13.0</v>
      </c>
    </row>
    <row r="429" ht="15.75" customHeight="1">
      <c r="A429" s="13">
        <v>46348.5</v>
      </c>
      <c r="B429" s="9">
        <v>11013.0</v>
      </c>
      <c r="C429" s="9" t="s">
        <v>17</v>
      </c>
      <c r="D429" s="9">
        <v>14.0</v>
      </c>
    </row>
    <row r="430" ht="15.75" customHeight="1">
      <c r="A430" s="13">
        <v>46349.5</v>
      </c>
      <c r="B430" s="9">
        <v>11206.0</v>
      </c>
      <c r="C430" s="9" t="s">
        <v>17</v>
      </c>
      <c r="D430" s="9">
        <v>13.0</v>
      </c>
    </row>
    <row r="431" ht="15.75" customHeight="1">
      <c r="A431" s="13">
        <v>46349.5</v>
      </c>
      <c r="B431" s="9">
        <v>14464.0</v>
      </c>
      <c r="C431" s="9" t="s">
        <v>17</v>
      </c>
      <c r="D431" s="9">
        <v>5.0</v>
      </c>
    </row>
    <row r="432" ht="15.75" customHeight="1">
      <c r="A432" s="13">
        <v>46349.5</v>
      </c>
      <c r="B432" s="9">
        <v>12807.0</v>
      </c>
      <c r="C432" s="9" t="s">
        <v>17</v>
      </c>
      <c r="D432" s="9">
        <v>13.0</v>
      </c>
    </row>
    <row r="433" ht="15.75" customHeight="1">
      <c r="A433" s="13">
        <v>46349.5</v>
      </c>
      <c r="B433" s="9">
        <v>13121.0</v>
      </c>
      <c r="C433" s="9" t="s">
        <v>17</v>
      </c>
      <c r="D433" s="9">
        <v>6.0</v>
      </c>
    </row>
    <row r="434" ht="15.75" customHeight="1">
      <c r="A434" s="13">
        <v>46349.5</v>
      </c>
      <c r="B434" s="9">
        <v>10376.0</v>
      </c>
      <c r="C434" s="9" t="s">
        <v>17</v>
      </c>
      <c r="D434" s="9">
        <v>5.0</v>
      </c>
    </row>
    <row r="435" ht="15.75" customHeight="1">
      <c r="A435" s="13">
        <v>46349.5</v>
      </c>
      <c r="B435" s="9">
        <v>11933.0</v>
      </c>
      <c r="C435" s="9" t="s">
        <v>17</v>
      </c>
      <c r="D435" s="9">
        <v>15.0</v>
      </c>
    </row>
    <row r="436" ht="15.75" customHeight="1">
      <c r="A436" s="13">
        <v>46349.5</v>
      </c>
      <c r="B436" s="9">
        <v>13659.0</v>
      </c>
      <c r="C436" s="9" t="s">
        <v>17</v>
      </c>
      <c r="D436" s="9">
        <v>10.0</v>
      </c>
    </row>
    <row r="437" ht="15.75" customHeight="1">
      <c r="A437" s="13">
        <v>46349.5</v>
      </c>
      <c r="B437" s="9">
        <v>11956.0</v>
      </c>
      <c r="C437" s="9" t="s">
        <v>17</v>
      </c>
      <c r="D437" s="9">
        <v>14.0</v>
      </c>
    </row>
    <row r="438" ht="15.75" customHeight="1">
      <c r="A438" s="13">
        <v>46349.5</v>
      </c>
      <c r="B438" s="9">
        <v>10069.0</v>
      </c>
      <c r="C438" s="9" t="s">
        <v>17</v>
      </c>
      <c r="D438" s="9">
        <v>6.0</v>
      </c>
    </row>
    <row r="439" ht="15.75" customHeight="1">
      <c r="A439" s="13">
        <v>46349.5</v>
      </c>
      <c r="B439" s="9">
        <v>12672.0</v>
      </c>
      <c r="C439" s="9" t="s">
        <v>17</v>
      </c>
      <c r="D439" s="9">
        <v>5.0</v>
      </c>
    </row>
    <row r="440" ht="15.75" customHeight="1">
      <c r="A440" s="13">
        <v>46349.5</v>
      </c>
      <c r="B440" s="9">
        <v>10330.0</v>
      </c>
      <c r="C440" s="9" t="s">
        <v>17</v>
      </c>
      <c r="D440" s="9">
        <v>5.0</v>
      </c>
    </row>
    <row r="441" ht="15.75" customHeight="1">
      <c r="A441" s="13">
        <v>46349.5</v>
      </c>
      <c r="B441" s="9">
        <v>12893.0</v>
      </c>
      <c r="C441" s="9" t="s">
        <v>17</v>
      </c>
      <c r="D441" s="9">
        <v>12.0</v>
      </c>
    </row>
    <row r="442" ht="15.75" customHeight="1">
      <c r="A442" s="13">
        <v>46349.5</v>
      </c>
      <c r="B442" s="9">
        <v>13810.0</v>
      </c>
      <c r="C442" s="9" t="s">
        <v>18</v>
      </c>
      <c r="D442" s="9">
        <v>13.0</v>
      </c>
    </row>
    <row r="443" ht="15.75" customHeight="1">
      <c r="A443" s="13">
        <v>46350.5</v>
      </c>
      <c r="B443" s="9">
        <v>12585.0</v>
      </c>
      <c r="C443" s="9" t="s">
        <v>17</v>
      </c>
      <c r="D443" s="9">
        <v>15.0</v>
      </c>
    </row>
    <row r="444" ht="15.75" customHeight="1">
      <c r="A444" s="13">
        <v>46350.5</v>
      </c>
      <c r="B444" s="9">
        <v>11902.0</v>
      </c>
      <c r="C444" s="9" t="s">
        <v>17</v>
      </c>
      <c r="D444" s="9">
        <v>14.0</v>
      </c>
    </row>
    <row r="445" ht="15.75" customHeight="1">
      <c r="A445" s="13">
        <v>46350.5</v>
      </c>
      <c r="B445" s="9">
        <v>13907.0</v>
      </c>
      <c r="C445" s="9" t="s">
        <v>17</v>
      </c>
      <c r="D445" s="9">
        <v>14.0</v>
      </c>
    </row>
    <row r="446" ht="15.75" customHeight="1">
      <c r="A446" s="13">
        <v>46350.5</v>
      </c>
      <c r="B446" s="9">
        <v>11139.0</v>
      </c>
      <c r="C446" s="9" t="s">
        <v>17</v>
      </c>
      <c r="D446" s="9">
        <v>15.0</v>
      </c>
    </row>
    <row r="447" ht="15.75" customHeight="1">
      <c r="A447" s="13">
        <v>46350.5</v>
      </c>
      <c r="B447" s="9">
        <v>11721.0</v>
      </c>
      <c r="C447" s="9" t="s">
        <v>17</v>
      </c>
      <c r="D447" s="9">
        <v>13.0</v>
      </c>
    </row>
    <row r="448" ht="15.75" customHeight="1">
      <c r="A448" s="13">
        <v>46350.5</v>
      </c>
      <c r="B448" s="9">
        <v>14599.0</v>
      </c>
      <c r="C448" s="9" t="s">
        <v>17</v>
      </c>
      <c r="D448" s="9">
        <v>11.0</v>
      </c>
    </row>
    <row r="449" ht="15.75" customHeight="1">
      <c r="A449" s="13">
        <v>46350.5</v>
      </c>
      <c r="B449" s="9">
        <v>10050.0</v>
      </c>
      <c r="C449" s="9" t="s">
        <v>17</v>
      </c>
      <c r="D449" s="9">
        <v>15.0</v>
      </c>
    </row>
    <row r="450" ht="15.75" customHeight="1">
      <c r="A450" s="13">
        <v>46350.5</v>
      </c>
      <c r="B450" s="9">
        <v>13754.0</v>
      </c>
      <c r="C450" s="9" t="s">
        <v>17</v>
      </c>
      <c r="D450" s="9">
        <v>6.0</v>
      </c>
    </row>
    <row r="451" ht="15.75" customHeight="1">
      <c r="A451" s="13">
        <v>46350.5</v>
      </c>
      <c r="B451" s="9">
        <v>13034.0</v>
      </c>
      <c r="C451" s="9" t="s">
        <v>17</v>
      </c>
      <c r="D451" s="9">
        <v>13.0</v>
      </c>
    </row>
    <row r="452" ht="15.75" customHeight="1">
      <c r="A452" s="13">
        <v>46350.5</v>
      </c>
      <c r="B452" s="9">
        <v>11265.0</v>
      </c>
      <c r="C452" s="9" t="s">
        <v>17</v>
      </c>
      <c r="D452" s="9">
        <v>14.0</v>
      </c>
    </row>
    <row r="453" ht="15.75" customHeight="1">
      <c r="A453" s="13">
        <v>46350.5</v>
      </c>
      <c r="B453" s="9">
        <v>13383.0</v>
      </c>
      <c r="C453" s="9" t="s">
        <v>17</v>
      </c>
      <c r="D453" s="9">
        <v>12.0</v>
      </c>
    </row>
    <row r="454" ht="15.75" customHeight="1">
      <c r="A454" s="13">
        <v>46350.5</v>
      </c>
      <c r="B454" s="9">
        <v>10685.0</v>
      </c>
      <c r="C454" s="9" t="s">
        <v>17</v>
      </c>
      <c r="D454" s="9">
        <v>14.0</v>
      </c>
    </row>
    <row r="455" ht="15.75" customHeight="1">
      <c r="A455" s="13">
        <v>46350.5</v>
      </c>
      <c r="B455" s="9">
        <v>14795.0</v>
      </c>
      <c r="C455" s="9" t="s">
        <v>18</v>
      </c>
      <c r="D455" s="9">
        <v>13.0</v>
      </c>
    </row>
    <row r="456" ht="15.75" customHeight="1">
      <c r="A456" s="13">
        <v>46351.5</v>
      </c>
      <c r="B456" s="9">
        <v>14083.0</v>
      </c>
      <c r="C456" s="9" t="s">
        <v>17</v>
      </c>
      <c r="D456" s="9">
        <v>15.0</v>
      </c>
    </row>
    <row r="457" ht="15.75" customHeight="1">
      <c r="A457" s="13">
        <v>46351.5</v>
      </c>
      <c r="B457" s="9">
        <v>13872.0</v>
      </c>
      <c r="C457" s="9" t="s">
        <v>17</v>
      </c>
      <c r="D457" s="9">
        <v>9.0</v>
      </c>
    </row>
    <row r="458" ht="15.75" customHeight="1">
      <c r="A458" s="13">
        <v>46351.5</v>
      </c>
      <c r="B458" s="9">
        <v>12469.0</v>
      </c>
      <c r="C458" s="9" t="s">
        <v>17</v>
      </c>
      <c r="D458" s="9">
        <v>6.0</v>
      </c>
    </row>
    <row r="459" ht="15.75" customHeight="1">
      <c r="A459" s="13">
        <v>46351.5</v>
      </c>
      <c r="B459" s="9">
        <v>11058.0</v>
      </c>
      <c r="C459" s="9" t="s">
        <v>17</v>
      </c>
      <c r="D459" s="9">
        <v>12.0</v>
      </c>
    </row>
    <row r="460" ht="15.75" customHeight="1">
      <c r="A460" s="13">
        <v>46351.5</v>
      </c>
      <c r="B460" s="9">
        <v>14773.0</v>
      </c>
      <c r="C460" s="9" t="s">
        <v>17</v>
      </c>
      <c r="D460" s="9">
        <v>5.0</v>
      </c>
    </row>
    <row r="461" ht="15.75" customHeight="1">
      <c r="A461" s="13">
        <v>46351.5</v>
      </c>
      <c r="B461" s="9">
        <v>14769.0</v>
      </c>
      <c r="C461" s="9" t="s">
        <v>17</v>
      </c>
      <c r="D461" s="9">
        <v>12.0</v>
      </c>
    </row>
    <row r="462" ht="15.75" customHeight="1">
      <c r="A462" s="13">
        <v>46351.5</v>
      </c>
      <c r="B462" s="9">
        <v>14192.0</v>
      </c>
      <c r="C462" s="9" t="s">
        <v>17</v>
      </c>
      <c r="D462" s="9">
        <v>15.0</v>
      </c>
    </row>
    <row r="463" ht="15.75" customHeight="1">
      <c r="A463" s="13">
        <v>46351.5</v>
      </c>
      <c r="B463" s="9">
        <v>13770.0</v>
      </c>
      <c r="C463" s="9" t="s">
        <v>18</v>
      </c>
      <c r="D463" s="9">
        <v>12.0</v>
      </c>
    </row>
    <row r="464" ht="15.75" customHeight="1">
      <c r="A464" s="13">
        <v>46352.5</v>
      </c>
      <c r="B464" s="9">
        <v>12715.0</v>
      </c>
      <c r="C464" s="9" t="s">
        <v>17</v>
      </c>
      <c r="D464" s="9">
        <v>15.0</v>
      </c>
    </row>
    <row r="465" ht="15.75" customHeight="1">
      <c r="A465" s="13">
        <v>46352.5</v>
      </c>
      <c r="B465" s="9">
        <v>10593.0</v>
      </c>
      <c r="C465" s="9" t="s">
        <v>17</v>
      </c>
      <c r="D465" s="9">
        <v>15.0</v>
      </c>
    </row>
    <row r="466" ht="15.75" customHeight="1">
      <c r="A466" s="13">
        <v>46352.5</v>
      </c>
      <c r="B466" s="9">
        <v>10944.0</v>
      </c>
      <c r="C466" s="9" t="s">
        <v>17</v>
      </c>
      <c r="D466" s="9">
        <v>5.0</v>
      </c>
    </row>
    <row r="467" ht="15.75" customHeight="1">
      <c r="A467" s="13">
        <v>46352.5</v>
      </c>
      <c r="B467" s="9">
        <v>12704.0</v>
      </c>
      <c r="C467" s="9" t="s">
        <v>17</v>
      </c>
      <c r="D467" s="9">
        <v>15.0</v>
      </c>
    </row>
    <row r="468" ht="15.75" customHeight="1">
      <c r="A468" s="13">
        <v>46353.5</v>
      </c>
      <c r="B468" s="9">
        <v>11280.0</v>
      </c>
      <c r="C468" s="9" t="s">
        <v>17</v>
      </c>
      <c r="D468" s="9">
        <v>6.0</v>
      </c>
    </row>
    <row r="469" ht="15.75" customHeight="1">
      <c r="A469" s="13">
        <v>46353.5</v>
      </c>
      <c r="B469" s="9">
        <v>10012.0</v>
      </c>
      <c r="C469" s="9" t="s">
        <v>17</v>
      </c>
      <c r="D469" s="9">
        <v>15.0</v>
      </c>
    </row>
    <row r="470" ht="15.75" customHeight="1">
      <c r="A470" s="13">
        <v>46353.5</v>
      </c>
      <c r="B470" s="9">
        <v>11125.0</v>
      </c>
      <c r="C470" s="9" t="s">
        <v>17</v>
      </c>
      <c r="D470" s="9">
        <v>13.0</v>
      </c>
    </row>
    <row r="471" ht="15.75" customHeight="1">
      <c r="A471" s="13">
        <v>46353.5</v>
      </c>
      <c r="B471" s="9">
        <v>11899.0</v>
      </c>
      <c r="C471" s="9" t="s">
        <v>17</v>
      </c>
      <c r="D471" s="9">
        <v>5.0</v>
      </c>
    </row>
    <row r="472" ht="15.75" customHeight="1">
      <c r="A472" s="13">
        <v>46353.5</v>
      </c>
      <c r="B472" s="9">
        <v>10562.0</v>
      </c>
      <c r="C472" s="9" t="s">
        <v>17</v>
      </c>
      <c r="D472" s="9">
        <v>14.0</v>
      </c>
    </row>
    <row r="473" ht="15.75" customHeight="1">
      <c r="A473" s="13">
        <v>46353.5</v>
      </c>
      <c r="B473" s="9">
        <v>13922.0</v>
      </c>
      <c r="C473" s="9" t="s">
        <v>17</v>
      </c>
      <c r="D473" s="9">
        <v>14.0</v>
      </c>
    </row>
    <row r="474" ht="15.75" customHeight="1">
      <c r="A474" s="13">
        <v>46353.5</v>
      </c>
      <c r="B474" s="9">
        <v>11434.0</v>
      </c>
      <c r="C474" s="9" t="s">
        <v>17</v>
      </c>
      <c r="D474" s="9">
        <v>14.0</v>
      </c>
    </row>
    <row r="475" ht="15.75" customHeight="1">
      <c r="A475" s="13">
        <v>46353.5</v>
      </c>
      <c r="B475" s="9">
        <v>10620.0</v>
      </c>
      <c r="C475" s="9" t="s">
        <v>17</v>
      </c>
      <c r="D475" s="9">
        <v>14.0</v>
      </c>
    </row>
    <row r="476" ht="15.75" customHeight="1">
      <c r="A476" s="13">
        <v>46353.5</v>
      </c>
      <c r="B476" s="9">
        <v>13305.0</v>
      </c>
      <c r="C476" s="9" t="s">
        <v>17</v>
      </c>
      <c r="D476" s="9">
        <v>5.0</v>
      </c>
    </row>
    <row r="477" ht="15.75" customHeight="1">
      <c r="A477" s="13">
        <v>46353.5</v>
      </c>
      <c r="B477" s="9">
        <v>11367.0</v>
      </c>
      <c r="C477" s="9" t="s">
        <v>17</v>
      </c>
      <c r="D477" s="9">
        <v>8.0</v>
      </c>
    </row>
    <row r="478" ht="15.75" customHeight="1">
      <c r="A478" s="13">
        <v>46353.5</v>
      </c>
      <c r="B478" s="9">
        <v>10156.0</v>
      </c>
      <c r="C478" s="9" t="s">
        <v>17</v>
      </c>
      <c r="D478" s="9">
        <v>14.0</v>
      </c>
    </row>
    <row r="479" ht="15.75" customHeight="1">
      <c r="A479" s="13">
        <v>46353.5</v>
      </c>
      <c r="B479" s="9">
        <v>13907.0</v>
      </c>
      <c r="C479" s="9" t="s">
        <v>17</v>
      </c>
      <c r="D479" s="9">
        <v>13.0</v>
      </c>
    </row>
    <row r="480" ht="15.75" customHeight="1">
      <c r="A480" s="13">
        <v>46353.5</v>
      </c>
      <c r="B480" s="9">
        <v>10808.0</v>
      </c>
      <c r="C480" s="9" t="s">
        <v>17</v>
      </c>
      <c r="D480" s="9">
        <v>14.0</v>
      </c>
    </row>
    <row r="481" ht="15.75" customHeight="1">
      <c r="A481" s="13">
        <v>46354.5</v>
      </c>
      <c r="B481" s="9">
        <v>11835.0</v>
      </c>
      <c r="C481" s="9" t="s">
        <v>17</v>
      </c>
      <c r="D481" s="9">
        <v>14.0</v>
      </c>
    </row>
    <row r="482" ht="15.75" customHeight="1">
      <c r="A482" s="13">
        <v>46354.5</v>
      </c>
      <c r="B482" s="9">
        <v>10063.0</v>
      </c>
      <c r="C482" s="9" t="s">
        <v>17</v>
      </c>
      <c r="D482" s="9">
        <v>14.0</v>
      </c>
    </row>
    <row r="483" ht="15.75" customHeight="1">
      <c r="A483" s="13">
        <v>46354.5</v>
      </c>
      <c r="B483" s="9">
        <v>11094.0</v>
      </c>
      <c r="C483" s="9" t="s">
        <v>17</v>
      </c>
      <c r="D483" s="9">
        <v>15.0</v>
      </c>
    </row>
    <row r="484" ht="15.75" customHeight="1">
      <c r="A484" s="13">
        <v>46354.5</v>
      </c>
      <c r="B484" s="9">
        <v>11447.0</v>
      </c>
      <c r="C484" s="9" t="s">
        <v>17</v>
      </c>
      <c r="D484" s="9">
        <v>5.0</v>
      </c>
    </row>
    <row r="485" ht="15.75" customHeight="1">
      <c r="A485" s="13">
        <v>46354.5</v>
      </c>
      <c r="B485" s="9">
        <v>14654.0</v>
      </c>
      <c r="C485" s="9" t="s">
        <v>17</v>
      </c>
      <c r="D485" s="9">
        <v>5.0</v>
      </c>
    </row>
    <row r="486" ht="15.75" customHeight="1">
      <c r="A486" s="13">
        <v>46354.5</v>
      </c>
      <c r="B486" s="9">
        <v>13749.0</v>
      </c>
      <c r="C486" s="9" t="s">
        <v>17</v>
      </c>
      <c r="D486" s="9">
        <v>15.0</v>
      </c>
    </row>
    <row r="487" ht="15.75" customHeight="1">
      <c r="A487" s="13">
        <v>46354.5</v>
      </c>
      <c r="B487" s="9">
        <v>10946.0</v>
      </c>
      <c r="C487" s="9" t="s">
        <v>17</v>
      </c>
      <c r="D487" s="9">
        <v>15.0</v>
      </c>
    </row>
    <row r="488" ht="15.75" customHeight="1">
      <c r="A488" s="13">
        <v>46354.5</v>
      </c>
      <c r="B488" s="9">
        <v>11820.0</v>
      </c>
      <c r="C488" s="9" t="s">
        <v>17</v>
      </c>
      <c r="D488" s="9">
        <v>14.0</v>
      </c>
    </row>
    <row r="489" ht="15.75" customHeight="1">
      <c r="A489" s="13">
        <v>46354.5</v>
      </c>
      <c r="B489" s="9">
        <v>14583.0</v>
      </c>
      <c r="C489" s="9" t="s">
        <v>17</v>
      </c>
      <c r="D489" s="9">
        <v>15.0</v>
      </c>
    </row>
    <row r="490" ht="15.75" customHeight="1">
      <c r="A490" s="13">
        <v>46354.5</v>
      </c>
      <c r="B490" s="9">
        <v>10806.0</v>
      </c>
      <c r="C490" s="9" t="s">
        <v>17</v>
      </c>
      <c r="D490" s="9">
        <v>13.0</v>
      </c>
    </row>
    <row r="491" ht="15.75" customHeight="1">
      <c r="A491" s="13">
        <v>46354.5</v>
      </c>
      <c r="B491" s="9">
        <v>11878.0</v>
      </c>
      <c r="C491" s="9" t="s">
        <v>17</v>
      </c>
      <c r="D491" s="9">
        <v>15.0</v>
      </c>
    </row>
    <row r="492" ht="15.75" customHeight="1">
      <c r="A492" s="13">
        <v>46354.5</v>
      </c>
      <c r="B492" s="9">
        <v>10160.0</v>
      </c>
      <c r="C492" s="9" t="s">
        <v>17</v>
      </c>
      <c r="D492" s="9">
        <v>15.0</v>
      </c>
    </row>
    <row r="493" ht="15.75" customHeight="1">
      <c r="A493" s="13">
        <v>46354.5</v>
      </c>
      <c r="B493" s="9">
        <v>11878.0</v>
      </c>
      <c r="C493" s="9" t="s">
        <v>17</v>
      </c>
      <c r="D493" s="9">
        <v>15.0</v>
      </c>
    </row>
    <row r="494" ht="15.75" customHeight="1">
      <c r="A494" s="13">
        <v>46355.5</v>
      </c>
      <c r="B494" s="9">
        <v>14023.0</v>
      </c>
      <c r="C494" s="9" t="s">
        <v>17</v>
      </c>
      <c r="D494" s="9">
        <v>13.0</v>
      </c>
    </row>
    <row r="495" ht="15.75" customHeight="1">
      <c r="A495" s="13">
        <v>46355.5</v>
      </c>
      <c r="B495" s="9">
        <v>15000.0</v>
      </c>
      <c r="C495" s="9" t="s">
        <v>17</v>
      </c>
      <c r="D495" s="9">
        <v>14.0</v>
      </c>
    </row>
    <row r="496" ht="15.75" customHeight="1">
      <c r="A496" s="13">
        <v>46355.5</v>
      </c>
      <c r="B496" s="9">
        <v>14578.0</v>
      </c>
      <c r="C496" s="9" t="s">
        <v>17</v>
      </c>
      <c r="D496" s="9">
        <v>11.0</v>
      </c>
    </row>
    <row r="497" ht="15.75" customHeight="1">
      <c r="A497" s="13">
        <v>46355.5</v>
      </c>
      <c r="B497" s="9">
        <v>12428.0</v>
      </c>
      <c r="C497" s="9" t="s">
        <v>17</v>
      </c>
      <c r="D497" s="9">
        <v>14.0</v>
      </c>
    </row>
    <row r="498" ht="15.75" customHeight="1">
      <c r="A498" s="13">
        <v>46355.5</v>
      </c>
      <c r="B498" s="9">
        <v>11866.0</v>
      </c>
      <c r="C498" s="9" t="s">
        <v>17</v>
      </c>
      <c r="D498" s="9">
        <v>14.0</v>
      </c>
    </row>
    <row r="499" ht="15.75" customHeight="1">
      <c r="A499" s="13">
        <v>46355.5</v>
      </c>
      <c r="B499" s="9">
        <v>13214.0</v>
      </c>
      <c r="C499" s="9" t="s">
        <v>18</v>
      </c>
      <c r="D499" s="9">
        <v>10.0</v>
      </c>
    </row>
    <row r="500" ht="15.75" customHeight="1">
      <c r="A500" s="13">
        <v>46356.5</v>
      </c>
      <c r="B500" s="9">
        <v>12554.0</v>
      </c>
      <c r="C500" s="9" t="s">
        <v>17</v>
      </c>
      <c r="D500" s="9">
        <v>13.0</v>
      </c>
      <c r="E500" s="9"/>
    </row>
    <row r="501" ht="15.75" customHeight="1">
      <c r="A501" s="13">
        <v>46356.5</v>
      </c>
      <c r="B501" s="9">
        <v>14523.0</v>
      </c>
      <c r="C501" s="9" t="s">
        <v>17</v>
      </c>
      <c r="D501" s="9">
        <v>15.0</v>
      </c>
    </row>
    <row r="502" ht="15.75" customHeight="1">
      <c r="A502" s="13">
        <v>46356.5</v>
      </c>
      <c r="B502" s="9">
        <v>13249.0</v>
      </c>
      <c r="C502" s="9" t="s">
        <v>17</v>
      </c>
      <c r="D502" s="9">
        <v>11.0</v>
      </c>
    </row>
    <row r="503" ht="15.75" customHeight="1">
      <c r="A503" s="13">
        <v>46356.5</v>
      </c>
      <c r="B503" s="9">
        <v>10543.0</v>
      </c>
      <c r="C503" s="9" t="s">
        <v>17</v>
      </c>
      <c r="D503" s="9">
        <v>15.0</v>
      </c>
    </row>
    <row r="504" ht="15.75" customHeight="1">
      <c r="A504" s="13">
        <v>46356.5</v>
      </c>
      <c r="B504" s="9">
        <v>13742.0</v>
      </c>
      <c r="C504" s="9" t="s">
        <v>17</v>
      </c>
      <c r="D504" s="9">
        <v>14.0</v>
      </c>
    </row>
    <row r="505" ht="15.75" customHeight="1">
      <c r="A505" s="13">
        <v>46356.5</v>
      </c>
      <c r="B505" s="9">
        <v>12010.0</v>
      </c>
      <c r="C505" s="9" t="s">
        <v>17</v>
      </c>
      <c r="D505" s="9">
        <v>15.0</v>
      </c>
    </row>
    <row r="506" ht="15.75" customHeight="1">
      <c r="A506" s="13">
        <v>46356.5</v>
      </c>
      <c r="B506" s="9">
        <v>11796.0</v>
      </c>
      <c r="C506" s="9" t="s">
        <v>17</v>
      </c>
      <c r="D506" s="9">
        <v>11.0</v>
      </c>
    </row>
    <row r="507" ht="15.75" customHeight="1">
      <c r="A507" s="13">
        <v>46356.5</v>
      </c>
      <c r="B507" s="9">
        <v>13085.0</v>
      </c>
      <c r="C507" s="9" t="s">
        <v>17</v>
      </c>
      <c r="D507" s="9">
        <v>13.0</v>
      </c>
    </row>
    <row r="508" ht="15.75" customHeight="1">
      <c r="A508" s="13">
        <v>46357.5</v>
      </c>
      <c r="B508" s="9">
        <v>12434.0</v>
      </c>
      <c r="C508" s="9" t="s">
        <v>17</v>
      </c>
      <c r="D508" s="9">
        <v>11.0</v>
      </c>
    </row>
    <row r="509" ht="15.75" customHeight="1">
      <c r="A509" s="13">
        <v>46357.5</v>
      </c>
      <c r="B509" s="9">
        <v>10456.0</v>
      </c>
      <c r="C509" s="9" t="s">
        <v>17</v>
      </c>
      <c r="D509" s="9">
        <v>15.0</v>
      </c>
    </row>
    <row r="510" ht="15.75" customHeight="1">
      <c r="A510" s="13">
        <v>46357.5</v>
      </c>
      <c r="B510" s="9">
        <v>12965.0</v>
      </c>
      <c r="C510" s="9" t="s">
        <v>17</v>
      </c>
      <c r="D510" s="9">
        <v>5.0</v>
      </c>
    </row>
    <row r="511" ht="15.75" customHeight="1">
      <c r="A511" s="13">
        <v>46357.5</v>
      </c>
      <c r="B511" s="9">
        <v>11923.0</v>
      </c>
      <c r="C511" s="9" t="s">
        <v>17</v>
      </c>
      <c r="D511" s="9">
        <v>8.0</v>
      </c>
    </row>
    <row r="512" ht="15.75" customHeight="1">
      <c r="A512" s="13">
        <v>46357.5</v>
      </c>
      <c r="B512" s="9">
        <v>14754.0</v>
      </c>
      <c r="C512" s="9" t="s">
        <v>17</v>
      </c>
      <c r="D512" s="9">
        <v>13.0</v>
      </c>
    </row>
    <row r="513" ht="15.75" customHeight="1">
      <c r="A513" s="13">
        <v>46357.5</v>
      </c>
      <c r="B513" s="9">
        <v>14055.0</v>
      </c>
      <c r="C513" s="9" t="s">
        <v>17</v>
      </c>
      <c r="D513" s="9">
        <v>13.0</v>
      </c>
    </row>
    <row r="514" ht="15.75" customHeight="1">
      <c r="A514" s="13">
        <v>46357.5</v>
      </c>
      <c r="B514" s="9">
        <v>10947.0</v>
      </c>
      <c r="C514" s="9" t="s">
        <v>17</v>
      </c>
      <c r="D514" s="9">
        <v>15.0</v>
      </c>
    </row>
    <row r="515" ht="15.75" customHeight="1">
      <c r="A515" s="13">
        <v>46357.5</v>
      </c>
      <c r="B515" s="9">
        <v>12711.0</v>
      </c>
      <c r="C515" s="9" t="s">
        <v>17</v>
      </c>
      <c r="D515" s="9">
        <v>13.0</v>
      </c>
    </row>
    <row r="516" ht="15.75" customHeight="1">
      <c r="A516" s="13">
        <v>46357.5</v>
      </c>
      <c r="B516" s="9">
        <v>14910.0</v>
      </c>
      <c r="C516" s="9" t="s">
        <v>17</v>
      </c>
      <c r="D516" s="9">
        <v>13.0</v>
      </c>
    </row>
    <row r="517" ht="15.75" customHeight="1">
      <c r="A517" s="13">
        <v>46357.5</v>
      </c>
      <c r="B517" s="9">
        <v>12502.0</v>
      </c>
      <c r="C517" s="9" t="s">
        <v>17</v>
      </c>
      <c r="D517" s="9">
        <v>14.0</v>
      </c>
    </row>
    <row r="518" ht="15.75" customHeight="1">
      <c r="A518" s="13">
        <v>46358.5</v>
      </c>
      <c r="B518" s="9">
        <v>14526.0</v>
      </c>
      <c r="C518" s="9" t="s">
        <v>17</v>
      </c>
      <c r="D518" s="9">
        <v>15.0</v>
      </c>
    </row>
    <row r="519" ht="15.75" customHeight="1">
      <c r="A519" s="13">
        <v>46358.5</v>
      </c>
      <c r="B519" s="9">
        <v>12067.0</v>
      </c>
      <c r="C519" s="9" t="s">
        <v>17</v>
      </c>
      <c r="D519" s="9">
        <v>13.0</v>
      </c>
    </row>
    <row r="520" ht="15.75" customHeight="1">
      <c r="A520" s="13">
        <v>46358.5</v>
      </c>
      <c r="B520" s="9">
        <v>14300.0</v>
      </c>
      <c r="C520" s="9" t="s">
        <v>17</v>
      </c>
      <c r="D520" s="9">
        <v>6.0</v>
      </c>
    </row>
    <row r="521" ht="15.75" customHeight="1">
      <c r="A521" s="13">
        <v>46358.5</v>
      </c>
      <c r="B521" s="9">
        <v>10801.0</v>
      </c>
      <c r="C521" s="9" t="s">
        <v>17</v>
      </c>
      <c r="D521" s="9">
        <v>15.0</v>
      </c>
    </row>
    <row r="522" ht="15.75" customHeight="1">
      <c r="A522" s="13">
        <v>46358.5</v>
      </c>
      <c r="B522" s="9">
        <v>11221.0</v>
      </c>
      <c r="C522" s="9" t="s">
        <v>17</v>
      </c>
      <c r="D522" s="9">
        <v>15.0</v>
      </c>
    </row>
    <row r="523" ht="15.75" customHeight="1">
      <c r="A523" s="13">
        <v>46358.5</v>
      </c>
      <c r="B523" s="9">
        <v>12434.0</v>
      </c>
      <c r="C523" s="9" t="s">
        <v>17</v>
      </c>
      <c r="D523" s="9">
        <v>15.0</v>
      </c>
    </row>
    <row r="524" ht="15.75" customHeight="1">
      <c r="A524" s="13">
        <v>46358.5</v>
      </c>
      <c r="B524" s="9">
        <v>10183.0</v>
      </c>
      <c r="C524" s="9" t="s">
        <v>17</v>
      </c>
      <c r="D524" s="9">
        <v>5.0</v>
      </c>
    </row>
    <row r="525" ht="15.75" customHeight="1">
      <c r="A525" s="13">
        <v>46358.5</v>
      </c>
      <c r="B525" s="9">
        <v>12830.0</v>
      </c>
      <c r="C525" s="9" t="s">
        <v>17</v>
      </c>
      <c r="D525" s="9">
        <v>13.0</v>
      </c>
    </row>
    <row r="526" ht="15.75" customHeight="1">
      <c r="A526" s="13">
        <v>46358.5</v>
      </c>
      <c r="B526" s="9">
        <v>14704.0</v>
      </c>
      <c r="C526" s="9" t="s">
        <v>17</v>
      </c>
      <c r="D526" s="9">
        <v>10.0</v>
      </c>
    </row>
    <row r="527" ht="15.75" customHeight="1">
      <c r="A527" s="13">
        <v>46359.5</v>
      </c>
      <c r="B527" s="9">
        <v>11147.0</v>
      </c>
      <c r="C527" s="9" t="s">
        <v>17</v>
      </c>
      <c r="D527" s="9">
        <v>13.0</v>
      </c>
    </row>
    <row r="528" ht="15.75" customHeight="1">
      <c r="A528" s="13">
        <v>46359.5</v>
      </c>
      <c r="B528" s="9">
        <v>14223.0</v>
      </c>
      <c r="C528" s="9" t="s">
        <v>17</v>
      </c>
      <c r="D528" s="9">
        <v>5.0</v>
      </c>
    </row>
    <row r="529" ht="15.75" customHeight="1">
      <c r="A529" s="13">
        <v>46359.5</v>
      </c>
      <c r="B529" s="9">
        <v>12822.0</v>
      </c>
      <c r="C529" s="9" t="s">
        <v>17</v>
      </c>
      <c r="D529" s="9">
        <v>7.0</v>
      </c>
    </row>
    <row r="530" ht="15.75" customHeight="1">
      <c r="A530" s="13">
        <v>46359.5</v>
      </c>
      <c r="B530" s="9">
        <v>10034.0</v>
      </c>
      <c r="C530" s="9" t="s">
        <v>17</v>
      </c>
      <c r="D530" s="9">
        <v>15.0</v>
      </c>
    </row>
    <row r="531" ht="15.75" customHeight="1">
      <c r="A531" s="13">
        <v>46359.5</v>
      </c>
      <c r="B531" s="9">
        <v>12763.0</v>
      </c>
      <c r="C531" s="9" t="s">
        <v>17</v>
      </c>
      <c r="D531" s="9">
        <v>13.0</v>
      </c>
    </row>
    <row r="532" ht="15.75" customHeight="1">
      <c r="A532" s="13">
        <v>46359.5</v>
      </c>
      <c r="B532" s="9">
        <v>11761.0</v>
      </c>
      <c r="C532" s="9" t="s">
        <v>17</v>
      </c>
      <c r="D532" s="9">
        <v>12.0</v>
      </c>
    </row>
    <row r="533" ht="15.75" customHeight="1">
      <c r="A533" s="13">
        <v>46359.5</v>
      </c>
      <c r="B533" s="9">
        <v>14623.0</v>
      </c>
      <c r="C533" s="9" t="s">
        <v>17</v>
      </c>
      <c r="D533" s="9">
        <v>15.0</v>
      </c>
    </row>
    <row r="534" ht="15.75" customHeight="1">
      <c r="A534" s="13">
        <v>46359.5</v>
      </c>
      <c r="B534" s="9">
        <v>13461.0</v>
      </c>
      <c r="C534" s="9" t="s">
        <v>17</v>
      </c>
      <c r="D534" s="9">
        <v>15.0</v>
      </c>
    </row>
    <row r="535" ht="15.75" customHeight="1">
      <c r="A535" s="13">
        <v>46359.5</v>
      </c>
      <c r="B535" s="9">
        <v>12896.0</v>
      </c>
      <c r="C535" s="9" t="s">
        <v>17</v>
      </c>
      <c r="D535" s="9">
        <v>14.0</v>
      </c>
    </row>
    <row r="536" ht="15.75" customHeight="1">
      <c r="A536" s="13">
        <v>46360.5</v>
      </c>
      <c r="B536" s="9">
        <v>12008.0</v>
      </c>
      <c r="C536" s="9" t="s">
        <v>17</v>
      </c>
      <c r="D536" s="9">
        <v>12.0</v>
      </c>
    </row>
    <row r="537" ht="15.75" customHeight="1">
      <c r="A537" s="13">
        <v>46360.5</v>
      </c>
      <c r="B537" s="9">
        <v>14328.0</v>
      </c>
      <c r="C537" s="9" t="s">
        <v>17</v>
      </c>
      <c r="D537" s="9">
        <v>9.0</v>
      </c>
    </row>
    <row r="538" ht="15.75" customHeight="1">
      <c r="A538" s="13">
        <v>46360.5</v>
      </c>
      <c r="B538" s="9">
        <v>14282.0</v>
      </c>
      <c r="C538" s="9" t="s">
        <v>17</v>
      </c>
      <c r="D538" s="9">
        <v>5.0</v>
      </c>
    </row>
    <row r="539" ht="15.75" customHeight="1">
      <c r="A539" s="13">
        <v>46360.5</v>
      </c>
      <c r="B539" s="9">
        <v>11616.0</v>
      </c>
      <c r="C539" s="9" t="s">
        <v>17</v>
      </c>
      <c r="D539" s="9">
        <v>13.0</v>
      </c>
    </row>
    <row r="540" ht="15.75" customHeight="1">
      <c r="A540" s="13">
        <v>46360.5</v>
      </c>
      <c r="B540" s="9">
        <v>10375.0</v>
      </c>
      <c r="C540" s="9" t="s">
        <v>17</v>
      </c>
      <c r="D540" s="9">
        <v>14.0</v>
      </c>
    </row>
    <row r="541" ht="15.75" customHeight="1">
      <c r="A541" s="13">
        <v>46360.5</v>
      </c>
      <c r="B541" s="9">
        <v>13663.0</v>
      </c>
      <c r="C541" s="9" t="s">
        <v>17</v>
      </c>
      <c r="D541" s="9">
        <v>13.0</v>
      </c>
    </row>
    <row r="542" ht="15.75" customHeight="1">
      <c r="A542" s="13">
        <v>46360.5</v>
      </c>
      <c r="B542" s="9">
        <v>14513.0</v>
      </c>
      <c r="C542" s="9" t="s">
        <v>17</v>
      </c>
      <c r="D542" s="9">
        <v>5.0</v>
      </c>
    </row>
    <row r="543" ht="15.75" customHeight="1">
      <c r="A543" s="13">
        <v>46360.5</v>
      </c>
      <c r="B543" s="9">
        <v>10828.0</v>
      </c>
      <c r="C543" s="9" t="s">
        <v>18</v>
      </c>
      <c r="D543" s="9">
        <v>11.0</v>
      </c>
    </row>
    <row r="544" ht="15.75" customHeight="1">
      <c r="A544" s="13">
        <v>46361.5</v>
      </c>
      <c r="B544" s="9">
        <v>13190.0</v>
      </c>
      <c r="C544" s="9" t="s">
        <v>17</v>
      </c>
      <c r="D544" s="9">
        <v>10.0</v>
      </c>
    </row>
    <row r="545" ht="15.75" customHeight="1">
      <c r="A545" s="13">
        <v>46361.5</v>
      </c>
      <c r="B545" s="9">
        <v>14105.0</v>
      </c>
      <c r="C545" s="9" t="s">
        <v>17</v>
      </c>
      <c r="D545" s="9">
        <v>12.0</v>
      </c>
    </row>
    <row r="546" ht="15.75" customHeight="1">
      <c r="A546" s="13">
        <v>46361.5</v>
      </c>
      <c r="B546" s="9">
        <v>14177.0</v>
      </c>
      <c r="C546" s="9" t="s">
        <v>17</v>
      </c>
      <c r="D546" s="9">
        <v>7.0</v>
      </c>
    </row>
    <row r="547" ht="15.75" customHeight="1">
      <c r="A547" s="13">
        <v>46361.5</v>
      </c>
      <c r="B547" s="9">
        <v>12822.0</v>
      </c>
      <c r="C547" s="9" t="s">
        <v>17</v>
      </c>
      <c r="D547" s="9">
        <v>15.0</v>
      </c>
    </row>
    <row r="548" ht="15.75" customHeight="1">
      <c r="A548" s="13">
        <v>46361.5</v>
      </c>
      <c r="B548" s="9">
        <v>12441.0</v>
      </c>
      <c r="C548" s="9" t="s">
        <v>17</v>
      </c>
      <c r="D548" s="9">
        <v>14.0</v>
      </c>
    </row>
    <row r="549" ht="15.75" customHeight="1">
      <c r="A549" s="13">
        <v>46361.5</v>
      </c>
      <c r="B549" s="9">
        <v>11972.0</v>
      </c>
      <c r="C549" s="9" t="s">
        <v>17</v>
      </c>
      <c r="D549" s="9">
        <v>13.0</v>
      </c>
    </row>
    <row r="550" ht="15.75" customHeight="1">
      <c r="A550" s="13">
        <v>46361.5</v>
      </c>
      <c r="B550" s="9">
        <v>12455.0</v>
      </c>
      <c r="C550" s="9" t="s">
        <v>17</v>
      </c>
      <c r="D550" s="9">
        <v>14.0</v>
      </c>
    </row>
    <row r="551" ht="15.75" customHeight="1">
      <c r="A551" s="13">
        <v>46362.5</v>
      </c>
      <c r="B551" s="9">
        <v>14210.0</v>
      </c>
      <c r="C551" s="9" t="s">
        <v>17</v>
      </c>
      <c r="D551" s="9">
        <v>13.0</v>
      </c>
    </row>
    <row r="552" ht="15.75" customHeight="1">
      <c r="A552" s="13">
        <v>46362.5</v>
      </c>
      <c r="B552" s="9">
        <v>14991.0</v>
      </c>
      <c r="C552" s="9" t="s">
        <v>17</v>
      </c>
      <c r="D552" s="9">
        <v>13.0</v>
      </c>
    </row>
    <row r="553" ht="15.75" customHeight="1">
      <c r="A553" s="13">
        <v>46362.5</v>
      </c>
      <c r="B553" s="9">
        <v>14614.0</v>
      </c>
      <c r="C553" s="9" t="s">
        <v>17</v>
      </c>
      <c r="D553" s="9">
        <v>14.0</v>
      </c>
    </row>
    <row r="554" ht="15.75" customHeight="1">
      <c r="A554" s="13">
        <v>46362.5</v>
      </c>
      <c r="B554" s="9">
        <v>11028.0</v>
      </c>
      <c r="C554" s="9" t="s">
        <v>17</v>
      </c>
      <c r="D554" s="9">
        <v>12.0</v>
      </c>
    </row>
    <row r="555" ht="15.75" customHeight="1">
      <c r="A555" s="13">
        <v>46363.5</v>
      </c>
      <c r="B555" s="9">
        <v>11674.0</v>
      </c>
      <c r="C555" s="9" t="s">
        <v>17</v>
      </c>
      <c r="D555" s="9">
        <v>6.0</v>
      </c>
    </row>
    <row r="556" ht="15.75" customHeight="1">
      <c r="A556" s="13">
        <v>46363.5</v>
      </c>
      <c r="B556" s="9">
        <v>14914.0</v>
      </c>
      <c r="C556" s="9" t="s">
        <v>17</v>
      </c>
      <c r="D556" s="9">
        <v>14.0</v>
      </c>
    </row>
    <row r="557" ht="15.75" customHeight="1">
      <c r="A557" s="13">
        <v>46363.5</v>
      </c>
      <c r="B557" s="9">
        <v>10152.0</v>
      </c>
      <c r="C557" s="9" t="s">
        <v>17</v>
      </c>
      <c r="D557" s="9">
        <v>15.0</v>
      </c>
    </row>
    <row r="558" ht="15.75" customHeight="1">
      <c r="A558" s="13">
        <v>46363.5</v>
      </c>
      <c r="B558" s="9">
        <v>14606.0</v>
      </c>
      <c r="C558" s="9" t="s">
        <v>17</v>
      </c>
      <c r="D558" s="9">
        <v>15.0</v>
      </c>
    </row>
    <row r="559" ht="15.75" customHeight="1">
      <c r="A559" s="13">
        <v>46363.5</v>
      </c>
      <c r="B559" s="9">
        <v>14847.0</v>
      </c>
      <c r="C559" s="9" t="s">
        <v>17</v>
      </c>
      <c r="D559" s="9">
        <v>11.0</v>
      </c>
    </row>
    <row r="560" ht="15.75" customHeight="1">
      <c r="A560" s="13">
        <v>46363.5</v>
      </c>
      <c r="B560" s="9">
        <v>12016.0</v>
      </c>
      <c r="C560" s="9" t="s">
        <v>17</v>
      </c>
      <c r="D560" s="9">
        <v>14.0</v>
      </c>
    </row>
    <row r="561" ht="15.75" customHeight="1">
      <c r="A561" s="13">
        <v>46363.5</v>
      </c>
      <c r="B561" s="9">
        <v>13031.0</v>
      </c>
      <c r="C561" s="9" t="s">
        <v>17</v>
      </c>
      <c r="D561" s="9">
        <v>13.0</v>
      </c>
    </row>
    <row r="562" ht="15.75" customHeight="1">
      <c r="A562" s="13">
        <v>46363.5</v>
      </c>
      <c r="B562" s="9">
        <v>13470.0</v>
      </c>
      <c r="C562" s="9" t="s">
        <v>17</v>
      </c>
      <c r="D562" s="9">
        <v>12.0</v>
      </c>
    </row>
    <row r="563" ht="15.75" customHeight="1">
      <c r="A563" s="13">
        <v>46363.5</v>
      </c>
      <c r="B563" s="9">
        <v>10895.0</v>
      </c>
      <c r="C563" s="9" t="s">
        <v>17</v>
      </c>
      <c r="D563" s="9">
        <v>12.0</v>
      </c>
    </row>
    <row r="564" ht="15.75" customHeight="1">
      <c r="A564" s="13">
        <v>46363.5</v>
      </c>
      <c r="B564" s="9">
        <v>11035.0</v>
      </c>
      <c r="C564" s="9" t="s">
        <v>17</v>
      </c>
      <c r="D564" s="9">
        <v>13.0</v>
      </c>
    </row>
    <row r="565" ht="15.75" customHeight="1">
      <c r="A565" s="13">
        <v>46363.5</v>
      </c>
      <c r="B565" s="9">
        <v>14475.0</v>
      </c>
      <c r="C565" s="9" t="s">
        <v>17</v>
      </c>
      <c r="D565" s="9">
        <v>12.0</v>
      </c>
    </row>
    <row r="566" ht="15.75" customHeight="1">
      <c r="A566" s="13">
        <v>46364.5</v>
      </c>
      <c r="B566" s="9">
        <v>13478.0</v>
      </c>
      <c r="C566" s="9" t="s">
        <v>17</v>
      </c>
      <c r="D566" s="9">
        <v>13.0</v>
      </c>
    </row>
    <row r="567" ht="15.75" customHeight="1">
      <c r="A567" s="13">
        <v>46364.5</v>
      </c>
      <c r="B567" s="9">
        <v>13285.0</v>
      </c>
      <c r="C567" s="9" t="s">
        <v>17</v>
      </c>
      <c r="D567" s="9">
        <v>14.0</v>
      </c>
    </row>
    <row r="568" ht="15.75" customHeight="1">
      <c r="A568" s="13">
        <v>46364.5</v>
      </c>
      <c r="B568" s="9">
        <v>14794.0</v>
      </c>
      <c r="C568" s="9" t="s">
        <v>17</v>
      </c>
      <c r="D568" s="9">
        <v>13.0</v>
      </c>
    </row>
    <row r="569" ht="15.75" customHeight="1">
      <c r="A569" s="13">
        <v>46364.5</v>
      </c>
      <c r="B569" s="9">
        <v>14797.0</v>
      </c>
      <c r="C569" s="9" t="s">
        <v>17</v>
      </c>
      <c r="D569" s="9">
        <v>15.0</v>
      </c>
    </row>
    <row r="570" ht="15.75" customHeight="1">
      <c r="A570" s="13">
        <v>46364.5</v>
      </c>
      <c r="B570" s="9">
        <v>11640.0</v>
      </c>
      <c r="C570" s="9" t="s">
        <v>17</v>
      </c>
      <c r="D570" s="9">
        <v>15.0</v>
      </c>
    </row>
    <row r="571" ht="15.75" customHeight="1">
      <c r="A571" s="13">
        <v>46364.5</v>
      </c>
      <c r="B571" s="9">
        <v>13030.0</v>
      </c>
      <c r="C571" s="9" t="s">
        <v>17</v>
      </c>
      <c r="D571" s="9">
        <v>13.0</v>
      </c>
    </row>
    <row r="572" ht="15.75" customHeight="1">
      <c r="A572" s="13">
        <v>46364.5</v>
      </c>
      <c r="B572" s="9">
        <v>14252.0</v>
      </c>
      <c r="C572" s="9" t="s">
        <v>17</v>
      </c>
      <c r="D572" s="9">
        <v>14.0</v>
      </c>
    </row>
    <row r="573" ht="15.75" customHeight="1">
      <c r="A573" s="13">
        <v>46365.5</v>
      </c>
      <c r="B573" s="9">
        <v>11014.0</v>
      </c>
      <c r="C573" s="9" t="s">
        <v>17</v>
      </c>
      <c r="D573" s="9">
        <v>15.0</v>
      </c>
    </row>
    <row r="574" ht="15.75" customHeight="1">
      <c r="A574" s="13">
        <v>46365.5</v>
      </c>
      <c r="B574" s="9">
        <v>14727.0</v>
      </c>
      <c r="C574" s="9" t="s">
        <v>17</v>
      </c>
      <c r="D574" s="9">
        <v>14.0</v>
      </c>
    </row>
    <row r="575" ht="15.75" customHeight="1">
      <c r="A575" s="13">
        <v>46365.5</v>
      </c>
      <c r="B575" s="9">
        <v>10721.0</v>
      </c>
      <c r="C575" s="9" t="s">
        <v>17</v>
      </c>
      <c r="D575" s="9">
        <v>15.0</v>
      </c>
    </row>
    <row r="576" ht="15.75" customHeight="1">
      <c r="A576" s="13">
        <v>46365.5</v>
      </c>
      <c r="B576" s="9">
        <v>14831.0</v>
      </c>
      <c r="C576" s="9" t="s">
        <v>17</v>
      </c>
      <c r="D576" s="9">
        <v>13.0</v>
      </c>
    </row>
    <row r="577" ht="15.75" customHeight="1">
      <c r="A577" s="13">
        <v>46365.5</v>
      </c>
      <c r="B577" s="9">
        <v>13474.0</v>
      </c>
      <c r="C577" s="9" t="s">
        <v>17</v>
      </c>
      <c r="D577" s="9">
        <v>15.0</v>
      </c>
    </row>
    <row r="578" ht="15.75" customHeight="1">
      <c r="A578" s="13">
        <v>46365.5</v>
      </c>
      <c r="B578" s="9">
        <v>13791.0</v>
      </c>
      <c r="C578" s="9" t="s">
        <v>17</v>
      </c>
      <c r="D578" s="9">
        <v>15.0</v>
      </c>
    </row>
    <row r="579" ht="15.75" customHeight="1">
      <c r="A579" s="13">
        <v>46365.5</v>
      </c>
      <c r="B579" s="9">
        <v>13865.0</v>
      </c>
      <c r="C579" s="9" t="s">
        <v>17</v>
      </c>
      <c r="D579" s="9">
        <v>11.0</v>
      </c>
    </row>
    <row r="580" ht="15.75" customHeight="1">
      <c r="A580" s="13">
        <v>46365.5</v>
      </c>
      <c r="B580" s="9">
        <v>12474.0</v>
      </c>
      <c r="C580" s="9" t="s">
        <v>17</v>
      </c>
      <c r="D580" s="9">
        <v>14.0</v>
      </c>
    </row>
    <row r="581" ht="15.75" customHeight="1">
      <c r="A581" s="13">
        <v>46365.5</v>
      </c>
      <c r="B581" s="9">
        <v>10720.0</v>
      </c>
      <c r="C581" s="9" t="s">
        <v>17</v>
      </c>
      <c r="D581" s="9">
        <v>15.0</v>
      </c>
    </row>
    <row r="582" ht="15.75" customHeight="1">
      <c r="A582" s="13">
        <v>46366.5</v>
      </c>
      <c r="B582" s="9">
        <v>14376.0</v>
      </c>
      <c r="C582" s="9" t="s">
        <v>17</v>
      </c>
      <c r="D582" s="9">
        <v>9.0</v>
      </c>
    </row>
    <row r="583" ht="15.75" customHeight="1">
      <c r="A583" s="13">
        <v>46367.5</v>
      </c>
      <c r="B583" s="9">
        <v>14775.0</v>
      </c>
      <c r="C583" s="9" t="s">
        <v>17</v>
      </c>
      <c r="D583" s="9">
        <v>13.0</v>
      </c>
    </row>
    <row r="584" ht="15.75" customHeight="1">
      <c r="A584" s="13">
        <v>46367.5</v>
      </c>
      <c r="B584" s="9">
        <v>14123.0</v>
      </c>
      <c r="C584" s="9" t="s">
        <v>17</v>
      </c>
      <c r="D584" s="9">
        <v>14.0</v>
      </c>
    </row>
    <row r="585" ht="15.75" customHeight="1">
      <c r="A585" s="13">
        <v>46367.5</v>
      </c>
      <c r="B585" s="9">
        <v>10517.0</v>
      </c>
      <c r="C585" s="9" t="s">
        <v>17</v>
      </c>
      <c r="D585" s="9">
        <v>12.0</v>
      </c>
    </row>
    <row r="586" ht="15.75" customHeight="1">
      <c r="A586" s="13">
        <v>46367.5</v>
      </c>
      <c r="B586" s="9">
        <v>10761.0</v>
      </c>
      <c r="C586" s="9" t="s">
        <v>17</v>
      </c>
      <c r="D586" s="9">
        <v>14.0</v>
      </c>
    </row>
    <row r="587" ht="15.75" customHeight="1">
      <c r="A587" s="13">
        <v>46367.5</v>
      </c>
      <c r="B587" s="9">
        <v>13858.0</v>
      </c>
      <c r="C587" s="9" t="s">
        <v>17</v>
      </c>
      <c r="D587" s="9">
        <v>12.0</v>
      </c>
    </row>
    <row r="588" ht="15.75" customHeight="1">
      <c r="A588" s="13">
        <v>46367.5</v>
      </c>
      <c r="B588" s="9">
        <v>14780.0</v>
      </c>
      <c r="C588" s="9" t="s">
        <v>17</v>
      </c>
      <c r="D588" s="9">
        <v>14.0</v>
      </c>
    </row>
    <row r="589" ht="15.75" customHeight="1">
      <c r="A589" s="13">
        <v>46367.5</v>
      </c>
      <c r="B589" s="9">
        <v>13299.0</v>
      </c>
      <c r="C589" s="9" t="s">
        <v>17</v>
      </c>
      <c r="D589" s="9">
        <v>12.0</v>
      </c>
    </row>
    <row r="590" ht="15.75" customHeight="1">
      <c r="A590" s="13">
        <v>46367.5</v>
      </c>
      <c r="B590" s="9">
        <v>13817.0</v>
      </c>
      <c r="C590" s="9" t="s">
        <v>17</v>
      </c>
      <c r="D590" s="9">
        <v>14.0</v>
      </c>
    </row>
    <row r="591" ht="15.75" customHeight="1">
      <c r="A591" s="13">
        <v>46367.5</v>
      </c>
      <c r="B591" s="9">
        <v>10768.0</v>
      </c>
      <c r="C591" s="9" t="s">
        <v>17</v>
      </c>
      <c r="D591" s="9">
        <v>14.0</v>
      </c>
    </row>
    <row r="592" ht="15.75" customHeight="1">
      <c r="A592" s="13">
        <v>46367.5</v>
      </c>
      <c r="B592" s="9">
        <v>11583.0</v>
      </c>
      <c r="C592" s="9" t="s">
        <v>17</v>
      </c>
      <c r="D592" s="9">
        <v>14.0</v>
      </c>
    </row>
    <row r="593" ht="15.75" customHeight="1">
      <c r="A593" s="13">
        <v>46367.5</v>
      </c>
      <c r="B593" s="9">
        <v>14981.0</v>
      </c>
      <c r="C593" s="9" t="s">
        <v>17</v>
      </c>
      <c r="D593" s="9">
        <v>11.0</v>
      </c>
    </row>
    <row r="594" ht="15.75" customHeight="1">
      <c r="A594" s="13">
        <v>46368.5</v>
      </c>
      <c r="B594" s="9">
        <v>12619.0</v>
      </c>
      <c r="C594" s="9" t="s">
        <v>17</v>
      </c>
      <c r="D594" s="9">
        <v>11.0</v>
      </c>
    </row>
    <row r="595" ht="15.75" customHeight="1">
      <c r="A595" s="13">
        <v>46368.5</v>
      </c>
      <c r="B595" s="9">
        <v>10747.0</v>
      </c>
      <c r="C595" s="9" t="s">
        <v>17</v>
      </c>
      <c r="D595" s="9">
        <v>14.0</v>
      </c>
    </row>
    <row r="596" ht="15.75" customHeight="1">
      <c r="A596" s="13">
        <v>46368.5</v>
      </c>
      <c r="B596" s="9">
        <v>11509.0</v>
      </c>
      <c r="C596" s="9" t="s">
        <v>17</v>
      </c>
      <c r="D596" s="9">
        <v>5.0</v>
      </c>
    </row>
    <row r="597" ht="15.75" customHeight="1">
      <c r="A597" s="13">
        <v>46368.5</v>
      </c>
      <c r="B597" s="9">
        <v>12754.0</v>
      </c>
      <c r="C597" s="9" t="s">
        <v>17</v>
      </c>
      <c r="D597" s="9">
        <v>15.0</v>
      </c>
    </row>
    <row r="598" ht="15.75" customHeight="1">
      <c r="A598" s="13">
        <v>46368.5</v>
      </c>
      <c r="B598" s="9">
        <v>13279.0</v>
      </c>
      <c r="C598" s="9" t="s">
        <v>17</v>
      </c>
      <c r="D598" s="9">
        <v>10.0</v>
      </c>
    </row>
    <row r="599" ht="15.75" customHeight="1">
      <c r="A599" s="13">
        <v>46368.5</v>
      </c>
      <c r="B599" s="9">
        <v>13744.0</v>
      </c>
      <c r="C599" s="9" t="s">
        <v>17</v>
      </c>
      <c r="D599" s="9">
        <v>14.0</v>
      </c>
    </row>
    <row r="600" ht="15.75" customHeight="1">
      <c r="A600" s="13">
        <v>46368.5</v>
      </c>
      <c r="B600" s="9">
        <v>10833.0</v>
      </c>
      <c r="C600" s="9" t="s">
        <v>17</v>
      </c>
      <c r="D600" s="9">
        <v>15.0</v>
      </c>
    </row>
    <row r="601" ht="15.75" customHeight="1">
      <c r="A601" s="13">
        <v>46368.5</v>
      </c>
      <c r="B601" s="9">
        <v>13652.0</v>
      </c>
      <c r="C601" s="9" t="s">
        <v>17</v>
      </c>
      <c r="D601" s="9">
        <v>14.0</v>
      </c>
    </row>
    <row r="602" ht="15.75" customHeight="1">
      <c r="A602" s="13">
        <v>46368.5</v>
      </c>
      <c r="B602" s="9">
        <v>14672.0</v>
      </c>
      <c r="C602" s="9" t="s">
        <v>17</v>
      </c>
      <c r="D602" s="9">
        <v>15.0</v>
      </c>
    </row>
    <row r="603" ht="15.75" customHeight="1">
      <c r="A603" s="13">
        <v>46368.5</v>
      </c>
      <c r="B603" s="9">
        <v>12173.0</v>
      </c>
      <c r="C603" s="9" t="s">
        <v>17</v>
      </c>
      <c r="D603" s="9">
        <v>13.0</v>
      </c>
    </row>
    <row r="604" ht="15.75" customHeight="1">
      <c r="A604" s="13">
        <v>46369.5</v>
      </c>
      <c r="B604" s="9">
        <v>12969.0</v>
      </c>
      <c r="C604" s="9" t="s">
        <v>17</v>
      </c>
      <c r="D604" s="9">
        <v>15.0</v>
      </c>
    </row>
    <row r="605" ht="15.75" customHeight="1">
      <c r="A605" s="13">
        <v>46369.5</v>
      </c>
      <c r="B605" s="9">
        <v>11714.0</v>
      </c>
      <c r="C605" s="9" t="s">
        <v>17</v>
      </c>
      <c r="D605" s="9">
        <v>13.0</v>
      </c>
    </row>
    <row r="606" ht="15.75" customHeight="1">
      <c r="A606" s="13">
        <v>46369.5</v>
      </c>
      <c r="B606" s="9">
        <v>13146.0</v>
      </c>
      <c r="C606" s="9" t="s">
        <v>17</v>
      </c>
      <c r="D606" s="9">
        <v>12.0</v>
      </c>
    </row>
    <row r="607" ht="15.75" customHeight="1">
      <c r="A607" s="13">
        <v>46369.5</v>
      </c>
      <c r="B607" s="9">
        <v>13300.0</v>
      </c>
      <c r="C607" s="9" t="s">
        <v>17</v>
      </c>
      <c r="D607" s="9">
        <v>15.0</v>
      </c>
    </row>
    <row r="608" ht="15.75" customHeight="1">
      <c r="A608" s="13">
        <v>46369.5</v>
      </c>
      <c r="B608" s="9">
        <v>13100.0</v>
      </c>
      <c r="C608" s="9" t="s">
        <v>17</v>
      </c>
      <c r="D608" s="9">
        <v>13.0</v>
      </c>
    </row>
    <row r="609" ht="15.75" customHeight="1">
      <c r="A609" s="13">
        <v>46369.5</v>
      </c>
      <c r="B609" s="9">
        <v>11996.0</v>
      </c>
      <c r="C609" s="9" t="s">
        <v>17</v>
      </c>
      <c r="D609" s="9">
        <v>11.0</v>
      </c>
    </row>
    <row r="610" ht="15.75" customHeight="1">
      <c r="A610" s="13">
        <v>46369.5</v>
      </c>
      <c r="B610" s="9">
        <v>10761.0</v>
      </c>
      <c r="C610" s="9" t="s">
        <v>17</v>
      </c>
      <c r="D610" s="9">
        <v>15.0</v>
      </c>
    </row>
    <row r="611" ht="15.75" customHeight="1">
      <c r="A611" s="13">
        <v>46369.5</v>
      </c>
      <c r="B611" s="9">
        <v>11261.0</v>
      </c>
      <c r="C611" s="9" t="s">
        <v>17</v>
      </c>
      <c r="D611" s="9">
        <v>14.0</v>
      </c>
    </row>
    <row r="612" ht="15.75" customHeight="1">
      <c r="A612" s="13">
        <v>46369.5</v>
      </c>
      <c r="B612" s="9">
        <v>11770.0</v>
      </c>
      <c r="C612" s="9" t="s">
        <v>17</v>
      </c>
      <c r="D612" s="9">
        <v>9.0</v>
      </c>
    </row>
    <row r="613" ht="15.75" customHeight="1">
      <c r="A613" s="13">
        <v>46369.5</v>
      </c>
      <c r="B613" s="9">
        <v>10372.0</v>
      </c>
      <c r="C613" s="9" t="s">
        <v>17</v>
      </c>
      <c r="D613" s="9">
        <v>11.0</v>
      </c>
    </row>
    <row r="614" ht="15.75" customHeight="1">
      <c r="A614" s="13">
        <v>46369.5</v>
      </c>
      <c r="B614" s="9">
        <v>12650.0</v>
      </c>
      <c r="C614" s="9" t="s">
        <v>18</v>
      </c>
      <c r="D614" s="9">
        <v>12.0</v>
      </c>
    </row>
    <row r="615" ht="15.75" customHeight="1">
      <c r="A615" s="13">
        <v>46370.5</v>
      </c>
      <c r="B615" s="9">
        <v>10449.0</v>
      </c>
      <c r="C615" s="9" t="s">
        <v>17</v>
      </c>
      <c r="D615" s="9">
        <v>5.0</v>
      </c>
    </row>
    <row r="616" ht="15.75" customHeight="1">
      <c r="A616" s="13">
        <v>46370.5</v>
      </c>
      <c r="B616" s="9">
        <v>11127.0</v>
      </c>
      <c r="C616" s="9" t="s">
        <v>17</v>
      </c>
      <c r="D616" s="9">
        <v>15.0</v>
      </c>
    </row>
    <row r="617" ht="15.75" customHeight="1">
      <c r="A617" s="13">
        <v>46370.5</v>
      </c>
      <c r="B617" s="9">
        <v>14133.0</v>
      </c>
      <c r="C617" s="9" t="s">
        <v>17</v>
      </c>
      <c r="D617" s="9">
        <v>13.0</v>
      </c>
    </row>
    <row r="618" ht="15.75" customHeight="1">
      <c r="A618" s="13">
        <v>46370.5</v>
      </c>
      <c r="B618" s="9">
        <v>12670.0</v>
      </c>
      <c r="C618" s="9" t="s">
        <v>17</v>
      </c>
      <c r="D618" s="9">
        <v>15.0</v>
      </c>
    </row>
    <row r="619" ht="15.75" customHeight="1">
      <c r="A619" s="13">
        <v>46370.5</v>
      </c>
      <c r="B619" s="9">
        <v>13341.0</v>
      </c>
      <c r="C619" s="9" t="s">
        <v>17</v>
      </c>
      <c r="D619" s="9">
        <v>9.0</v>
      </c>
    </row>
    <row r="620" ht="15.75" customHeight="1">
      <c r="A620" s="13">
        <v>46370.5</v>
      </c>
      <c r="B620" s="9">
        <v>14776.0</v>
      </c>
      <c r="C620" s="9" t="s">
        <v>17</v>
      </c>
      <c r="D620" s="9">
        <v>14.0</v>
      </c>
    </row>
    <row r="621" ht="15.75" customHeight="1">
      <c r="A621" s="13">
        <v>46370.5</v>
      </c>
      <c r="B621" s="9">
        <v>13341.0</v>
      </c>
      <c r="C621" s="9" t="s">
        <v>17</v>
      </c>
      <c r="D621" s="9">
        <v>14.0</v>
      </c>
    </row>
    <row r="622" ht="15.75" customHeight="1">
      <c r="A622" s="13">
        <v>46370.5</v>
      </c>
      <c r="B622" s="9">
        <v>11480.0</v>
      </c>
      <c r="C622" s="9" t="s">
        <v>17</v>
      </c>
      <c r="D622" s="9">
        <v>5.0</v>
      </c>
    </row>
    <row r="623" ht="15.75" customHeight="1">
      <c r="A623" s="13">
        <v>46370.5</v>
      </c>
      <c r="B623" s="9">
        <v>12172.0</v>
      </c>
      <c r="C623" s="9" t="s">
        <v>17</v>
      </c>
      <c r="D623" s="9">
        <v>12.0</v>
      </c>
    </row>
    <row r="624" ht="15.75" customHeight="1">
      <c r="A624" s="13">
        <v>46370.5</v>
      </c>
      <c r="B624" s="9">
        <v>13765.0</v>
      </c>
      <c r="C624" s="9" t="s">
        <v>17</v>
      </c>
      <c r="D624" s="9">
        <v>5.0</v>
      </c>
    </row>
    <row r="625" ht="15.75" customHeight="1">
      <c r="A625" s="13">
        <v>46370.5</v>
      </c>
      <c r="B625" s="9">
        <v>11935.0</v>
      </c>
      <c r="C625" s="9" t="s">
        <v>17</v>
      </c>
      <c r="D625" s="9">
        <v>5.0</v>
      </c>
    </row>
    <row r="626" ht="15.75" customHeight="1">
      <c r="A626" s="13">
        <v>46370.5</v>
      </c>
      <c r="B626" s="9">
        <v>10103.0</v>
      </c>
      <c r="C626" s="9" t="s">
        <v>17</v>
      </c>
      <c r="D626" s="9">
        <v>12.0</v>
      </c>
    </row>
    <row r="627" ht="15.75" customHeight="1">
      <c r="A627" s="13">
        <v>46370.5</v>
      </c>
      <c r="B627" s="9">
        <v>10377.0</v>
      </c>
      <c r="C627" s="9" t="s">
        <v>17</v>
      </c>
      <c r="D627" s="9">
        <v>6.0</v>
      </c>
    </row>
    <row r="628" ht="15.75" customHeight="1">
      <c r="A628" s="13">
        <v>46370.5</v>
      </c>
      <c r="B628" s="9">
        <v>14052.0</v>
      </c>
      <c r="C628" s="9" t="s">
        <v>17</v>
      </c>
      <c r="D628" s="9">
        <v>13.0</v>
      </c>
    </row>
    <row r="629" ht="15.75" customHeight="1">
      <c r="A629" s="13">
        <v>46370.5</v>
      </c>
      <c r="B629" s="9">
        <v>11273.0</v>
      </c>
      <c r="C629" s="9" t="s">
        <v>17</v>
      </c>
      <c r="D629" s="9">
        <v>8.0</v>
      </c>
    </row>
    <row r="630" ht="15.75" customHeight="1">
      <c r="A630" s="13">
        <v>46370.5</v>
      </c>
      <c r="B630" s="9">
        <v>14721.0</v>
      </c>
      <c r="C630" s="9" t="s">
        <v>17</v>
      </c>
      <c r="D630" s="9">
        <v>13.0</v>
      </c>
    </row>
    <row r="631" ht="15.75" customHeight="1">
      <c r="A631" s="13">
        <v>46370.5</v>
      </c>
      <c r="B631" s="9">
        <v>14244.0</v>
      </c>
      <c r="C631" s="9" t="s">
        <v>17</v>
      </c>
      <c r="D631" s="9">
        <v>12.0</v>
      </c>
    </row>
    <row r="632" ht="15.75" customHeight="1">
      <c r="A632" s="13">
        <v>46370.5</v>
      </c>
      <c r="B632" s="9">
        <v>14851.0</v>
      </c>
      <c r="C632" s="9" t="s">
        <v>17</v>
      </c>
      <c r="D632" s="9">
        <v>12.0</v>
      </c>
    </row>
    <row r="633" ht="15.75" customHeight="1">
      <c r="A633" s="13">
        <v>46371.5</v>
      </c>
      <c r="B633" s="9">
        <v>13604.0</v>
      </c>
      <c r="C633" s="9" t="s">
        <v>17</v>
      </c>
      <c r="D633" s="9">
        <v>11.0</v>
      </c>
    </row>
    <row r="634" ht="15.75" customHeight="1">
      <c r="A634" s="13">
        <v>46371.5</v>
      </c>
      <c r="B634" s="9">
        <v>13128.0</v>
      </c>
      <c r="C634" s="9" t="s">
        <v>17</v>
      </c>
      <c r="D634" s="9">
        <v>13.0</v>
      </c>
    </row>
    <row r="635" ht="15.75" customHeight="1">
      <c r="A635" s="13">
        <v>46371.5</v>
      </c>
      <c r="B635" s="9">
        <v>12367.0</v>
      </c>
      <c r="C635" s="9" t="s">
        <v>17</v>
      </c>
      <c r="D635" s="9">
        <v>11.0</v>
      </c>
    </row>
    <row r="636" ht="15.75" customHeight="1">
      <c r="A636" s="13">
        <v>46371.5</v>
      </c>
      <c r="B636" s="9">
        <v>10174.0</v>
      </c>
      <c r="C636" s="9" t="s">
        <v>17</v>
      </c>
      <c r="D636" s="9">
        <v>15.0</v>
      </c>
    </row>
    <row r="637" ht="15.75" customHeight="1">
      <c r="A637" s="13">
        <v>46371.5</v>
      </c>
      <c r="B637" s="9">
        <v>10613.0</v>
      </c>
      <c r="C637" s="9" t="s">
        <v>17</v>
      </c>
      <c r="D637" s="9">
        <v>14.0</v>
      </c>
    </row>
    <row r="638" ht="15.75" customHeight="1">
      <c r="A638" s="13">
        <v>46371.5</v>
      </c>
      <c r="B638" s="9">
        <v>14394.0</v>
      </c>
      <c r="C638" s="9" t="s">
        <v>17</v>
      </c>
      <c r="D638" s="9">
        <v>15.0</v>
      </c>
    </row>
    <row r="639" ht="15.75" customHeight="1">
      <c r="A639" s="13">
        <v>46371.5</v>
      </c>
      <c r="B639" s="9">
        <v>12046.0</v>
      </c>
      <c r="C639" s="9" t="s">
        <v>17</v>
      </c>
      <c r="D639" s="9">
        <v>13.0</v>
      </c>
    </row>
    <row r="640" ht="15.75" customHeight="1">
      <c r="A640" s="13">
        <v>46371.5</v>
      </c>
      <c r="B640" s="9">
        <v>10047.0</v>
      </c>
      <c r="C640" s="9" t="s">
        <v>17</v>
      </c>
      <c r="D640" s="9">
        <v>12.0</v>
      </c>
    </row>
    <row r="641" ht="15.75" customHeight="1">
      <c r="A641" s="13">
        <v>46371.5</v>
      </c>
      <c r="B641" s="9">
        <v>11106.0</v>
      </c>
      <c r="C641" s="9" t="s">
        <v>17</v>
      </c>
      <c r="D641" s="9">
        <v>9.0</v>
      </c>
    </row>
    <row r="642" ht="15.75" customHeight="1">
      <c r="A642" s="13">
        <v>46371.5</v>
      </c>
      <c r="B642" s="9">
        <v>12294.0</v>
      </c>
      <c r="C642" s="9" t="s">
        <v>17</v>
      </c>
      <c r="D642" s="9">
        <v>12.0</v>
      </c>
    </row>
    <row r="643" ht="15.75" customHeight="1">
      <c r="A643" s="13">
        <v>46371.5</v>
      </c>
      <c r="B643" s="9">
        <v>13467.0</v>
      </c>
      <c r="C643" s="9" t="s">
        <v>17</v>
      </c>
      <c r="D643" s="9">
        <v>9.0</v>
      </c>
    </row>
    <row r="644" ht="15.75" customHeight="1">
      <c r="A644" s="13">
        <v>46371.5</v>
      </c>
      <c r="B644" s="9">
        <v>14464.0</v>
      </c>
      <c r="C644" s="9" t="s">
        <v>17</v>
      </c>
      <c r="D644" s="9">
        <v>7.0</v>
      </c>
    </row>
    <row r="645" ht="15.75" customHeight="1">
      <c r="A645" s="13">
        <v>46371.5</v>
      </c>
      <c r="B645" s="9">
        <v>11167.0</v>
      </c>
      <c r="C645" s="9" t="s">
        <v>17</v>
      </c>
      <c r="D645" s="9">
        <v>13.0</v>
      </c>
    </row>
    <row r="646" ht="15.75" customHeight="1">
      <c r="A646" s="13">
        <v>46371.5</v>
      </c>
      <c r="B646" s="9">
        <v>11926.0</v>
      </c>
      <c r="C646" s="9" t="s">
        <v>17</v>
      </c>
      <c r="D646" s="9">
        <v>12.0</v>
      </c>
    </row>
    <row r="647" ht="15.75" customHeight="1">
      <c r="A647" s="13">
        <v>46371.5</v>
      </c>
      <c r="B647" s="9">
        <v>10264.0</v>
      </c>
      <c r="C647" s="9" t="s">
        <v>17</v>
      </c>
      <c r="D647" s="9">
        <v>15.0</v>
      </c>
    </row>
    <row r="648" ht="15.75" customHeight="1">
      <c r="A648" s="13">
        <v>46371.5</v>
      </c>
      <c r="B648" s="9">
        <v>11239.0</v>
      </c>
      <c r="C648" s="9" t="s">
        <v>17</v>
      </c>
      <c r="D648" s="9">
        <v>11.0</v>
      </c>
    </row>
    <row r="649" ht="15.75" customHeight="1">
      <c r="A649" s="13">
        <v>46371.5</v>
      </c>
      <c r="B649" s="9">
        <v>10168.0</v>
      </c>
      <c r="C649" s="9" t="s">
        <v>17</v>
      </c>
      <c r="D649" s="9">
        <v>12.0</v>
      </c>
    </row>
    <row r="650" ht="15.75" customHeight="1">
      <c r="A650" s="13">
        <v>46371.5</v>
      </c>
      <c r="B650" s="9">
        <v>13776.0</v>
      </c>
      <c r="C650" s="9" t="s">
        <v>17</v>
      </c>
      <c r="D650" s="9">
        <v>14.0</v>
      </c>
    </row>
    <row r="651" ht="15.75" customHeight="1">
      <c r="A651" s="13">
        <v>46371.5</v>
      </c>
      <c r="B651" s="9">
        <v>10937.0</v>
      </c>
      <c r="C651" s="9" t="s">
        <v>17</v>
      </c>
      <c r="D651" s="9">
        <v>13.0</v>
      </c>
    </row>
    <row r="652" ht="15.75" customHeight="1">
      <c r="A652" s="13">
        <v>46371.5</v>
      </c>
      <c r="B652" s="9">
        <v>10332.0</v>
      </c>
      <c r="C652" s="9" t="s">
        <v>17</v>
      </c>
      <c r="D652" s="9">
        <v>5.0</v>
      </c>
    </row>
    <row r="653" ht="15.75" customHeight="1">
      <c r="A653" s="13">
        <v>46371.5</v>
      </c>
      <c r="B653" s="9">
        <v>14187.0</v>
      </c>
      <c r="C653" s="9" t="s">
        <v>17</v>
      </c>
      <c r="D653" s="9">
        <v>9.0</v>
      </c>
    </row>
    <row r="654" ht="15.75" customHeight="1">
      <c r="A654" s="13">
        <v>46372.5</v>
      </c>
      <c r="B654" s="9">
        <v>13912.0</v>
      </c>
      <c r="C654" s="9" t="s">
        <v>17</v>
      </c>
      <c r="D654" s="9">
        <v>5.0</v>
      </c>
    </row>
    <row r="655" ht="15.75" customHeight="1">
      <c r="A655" s="13">
        <v>46372.5</v>
      </c>
      <c r="B655" s="9">
        <v>14817.0</v>
      </c>
      <c r="C655" s="9" t="s">
        <v>17</v>
      </c>
      <c r="D655" s="9">
        <v>15.0</v>
      </c>
    </row>
    <row r="656" ht="15.75" customHeight="1">
      <c r="A656" s="13">
        <v>46372.5</v>
      </c>
      <c r="B656" s="9">
        <v>11686.0</v>
      </c>
      <c r="C656" s="9" t="s">
        <v>17</v>
      </c>
      <c r="D656" s="9">
        <v>14.0</v>
      </c>
    </row>
    <row r="657" ht="15.75" customHeight="1">
      <c r="A657" s="13">
        <v>46372.5</v>
      </c>
      <c r="B657" s="9">
        <v>14110.0</v>
      </c>
      <c r="C657" s="9" t="s">
        <v>17</v>
      </c>
      <c r="D657" s="9">
        <v>6.0</v>
      </c>
    </row>
    <row r="658" ht="15.75" customHeight="1">
      <c r="A658" s="13">
        <v>46372.5</v>
      </c>
      <c r="B658" s="9">
        <v>14450.0</v>
      </c>
      <c r="C658" s="9" t="s">
        <v>17</v>
      </c>
      <c r="D658" s="9">
        <v>13.0</v>
      </c>
    </row>
    <row r="659" ht="15.75" customHeight="1">
      <c r="A659" s="13">
        <v>46372.5</v>
      </c>
      <c r="B659" s="9">
        <v>12742.0</v>
      </c>
      <c r="C659" s="9" t="s">
        <v>17</v>
      </c>
      <c r="D659" s="9">
        <v>14.0</v>
      </c>
    </row>
    <row r="660" ht="15.75" customHeight="1">
      <c r="A660" s="13">
        <v>46372.5</v>
      </c>
      <c r="B660" s="9">
        <v>13845.0</v>
      </c>
      <c r="C660" s="9" t="s">
        <v>17</v>
      </c>
      <c r="D660" s="9">
        <v>5.0</v>
      </c>
    </row>
    <row r="661" ht="15.75" customHeight="1">
      <c r="A661" s="13">
        <v>46372.5</v>
      </c>
      <c r="B661" s="9">
        <v>12472.0</v>
      </c>
      <c r="C661" s="9" t="s">
        <v>17</v>
      </c>
      <c r="D661" s="9">
        <v>13.0</v>
      </c>
    </row>
    <row r="662" ht="15.75" customHeight="1">
      <c r="A662" s="13">
        <v>46372.5</v>
      </c>
      <c r="B662" s="9">
        <v>11185.0</v>
      </c>
      <c r="C662" s="9" t="s">
        <v>17</v>
      </c>
      <c r="D662" s="9">
        <v>14.0</v>
      </c>
    </row>
    <row r="663" ht="15.75" customHeight="1">
      <c r="A663" s="13">
        <v>46372.5</v>
      </c>
      <c r="B663" s="9">
        <v>11658.0</v>
      </c>
      <c r="C663" s="9" t="s">
        <v>17</v>
      </c>
      <c r="D663" s="9">
        <v>5.0</v>
      </c>
    </row>
    <row r="664" ht="15.75" customHeight="1">
      <c r="A664" s="13">
        <v>46372.5</v>
      </c>
      <c r="B664" s="9">
        <v>14297.0</v>
      </c>
      <c r="C664" s="9" t="s">
        <v>17</v>
      </c>
      <c r="D664" s="9">
        <v>12.0</v>
      </c>
    </row>
    <row r="665" ht="15.75" customHeight="1">
      <c r="A665" s="13">
        <v>46372.5</v>
      </c>
      <c r="B665" s="9">
        <v>10567.0</v>
      </c>
      <c r="C665" s="9" t="s">
        <v>17</v>
      </c>
      <c r="D665" s="9">
        <v>13.0</v>
      </c>
    </row>
    <row r="666" ht="15.75" customHeight="1">
      <c r="A666" s="13">
        <v>46372.5</v>
      </c>
      <c r="B666" s="9">
        <v>13481.0</v>
      </c>
      <c r="C666" s="9" t="s">
        <v>17</v>
      </c>
      <c r="D666" s="9">
        <v>9.0</v>
      </c>
    </row>
    <row r="667" ht="15.75" customHeight="1">
      <c r="A667" s="13">
        <v>46373.5</v>
      </c>
      <c r="B667" s="9">
        <v>14844.0</v>
      </c>
      <c r="C667" s="9" t="s">
        <v>17</v>
      </c>
      <c r="D667" s="9">
        <v>15.0</v>
      </c>
    </row>
    <row r="668" ht="15.75" customHeight="1">
      <c r="A668" s="13">
        <v>46373.5</v>
      </c>
      <c r="B668" s="9">
        <v>13081.0</v>
      </c>
      <c r="C668" s="9" t="s">
        <v>17</v>
      </c>
      <c r="D668" s="9">
        <v>15.0</v>
      </c>
    </row>
    <row r="669" ht="15.75" customHeight="1">
      <c r="A669" s="13">
        <v>46373.5</v>
      </c>
      <c r="B669" s="9">
        <v>12157.0</v>
      </c>
      <c r="C669" s="9" t="s">
        <v>17</v>
      </c>
      <c r="D669" s="9">
        <v>12.0</v>
      </c>
    </row>
    <row r="670" ht="15.75" customHeight="1">
      <c r="A670" s="13">
        <v>46373.5</v>
      </c>
      <c r="B670" s="9">
        <v>11360.0</v>
      </c>
      <c r="C670" s="9" t="s">
        <v>17</v>
      </c>
      <c r="D670" s="9">
        <v>13.0</v>
      </c>
    </row>
    <row r="671" ht="15.75" customHeight="1">
      <c r="A671" s="13">
        <v>46373.5</v>
      </c>
      <c r="B671" s="9">
        <v>12737.0</v>
      </c>
      <c r="C671" s="9" t="s">
        <v>17</v>
      </c>
      <c r="D671" s="9">
        <v>9.0</v>
      </c>
    </row>
    <row r="672" ht="15.75" customHeight="1">
      <c r="A672" s="13">
        <v>46373.5</v>
      </c>
      <c r="B672" s="9">
        <v>12740.0</v>
      </c>
      <c r="C672" s="9" t="s">
        <v>17</v>
      </c>
      <c r="D672" s="9">
        <v>13.0</v>
      </c>
    </row>
    <row r="673" ht="15.75" customHeight="1">
      <c r="A673" s="13">
        <v>46373.5</v>
      </c>
      <c r="B673" s="9">
        <v>14496.0</v>
      </c>
      <c r="C673" s="9" t="s">
        <v>17</v>
      </c>
      <c r="D673" s="9">
        <v>10.0</v>
      </c>
    </row>
    <row r="674" ht="15.75" customHeight="1">
      <c r="A674" s="13">
        <v>46373.5</v>
      </c>
      <c r="B674" s="9">
        <v>13778.0</v>
      </c>
      <c r="C674" s="9" t="s">
        <v>17</v>
      </c>
      <c r="D674" s="9">
        <v>14.0</v>
      </c>
    </row>
    <row r="675" ht="15.75" customHeight="1">
      <c r="A675" s="13">
        <v>46373.5</v>
      </c>
      <c r="B675" s="9">
        <v>11552.0</v>
      </c>
      <c r="C675" s="9" t="s">
        <v>17</v>
      </c>
      <c r="D675" s="9">
        <v>14.0</v>
      </c>
    </row>
    <row r="676" ht="15.75" customHeight="1">
      <c r="A676" s="13">
        <v>46373.5</v>
      </c>
      <c r="B676" s="9">
        <v>13117.0</v>
      </c>
      <c r="C676" s="9" t="s">
        <v>17</v>
      </c>
      <c r="D676" s="9">
        <v>15.0</v>
      </c>
    </row>
    <row r="677" ht="15.75" customHeight="1">
      <c r="A677" s="13">
        <v>46374.5</v>
      </c>
      <c r="B677" s="9">
        <v>12235.0</v>
      </c>
      <c r="C677" s="9" t="s">
        <v>17</v>
      </c>
      <c r="D677" s="9">
        <v>10.0</v>
      </c>
    </row>
    <row r="678" ht="15.75" customHeight="1">
      <c r="A678" s="13">
        <v>46374.5</v>
      </c>
      <c r="B678" s="9">
        <v>10184.0</v>
      </c>
      <c r="C678" s="9" t="s">
        <v>17</v>
      </c>
      <c r="D678" s="9">
        <v>14.0</v>
      </c>
    </row>
    <row r="679" ht="15.75" customHeight="1">
      <c r="A679" s="13">
        <v>46374.5</v>
      </c>
      <c r="B679" s="9">
        <v>10900.0</v>
      </c>
      <c r="C679" s="9" t="s">
        <v>17</v>
      </c>
      <c r="D679" s="9">
        <v>12.0</v>
      </c>
    </row>
    <row r="680" ht="15.75" customHeight="1">
      <c r="A680" s="13">
        <v>46374.5</v>
      </c>
      <c r="B680" s="9">
        <v>11090.0</v>
      </c>
      <c r="C680" s="9" t="s">
        <v>17</v>
      </c>
      <c r="D680" s="9">
        <v>14.0</v>
      </c>
    </row>
    <row r="681" ht="15.75" customHeight="1">
      <c r="A681" s="13">
        <v>46374.5</v>
      </c>
      <c r="B681" s="9">
        <v>10273.0</v>
      </c>
      <c r="C681" s="9" t="s">
        <v>17</v>
      </c>
      <c r="D681" s="9">
        <v>11.0</v>
      </c>
    </row>
    <row r="682" ht="15.75" customHeight="1">
      <c r="A682" s="13">
        <v>46374.5</v>
      </c>
      <c r="B682" s="9">
        <v>12957.0</v>
      </c>
      <c r="C682" s="9" t="s">
        <v>17</v>
      </c>
      <c r="D682" s="9">
        <v>5.0</v>
      </c>
    </row>
    <row r="683" ht="15.75" customHeight="1">
      <c r="A683" s="13">
        <v>46374.5</v>
      </c>
      <c r="B683" s="9">
        <v>10569.0</v>
      </c>
      <c r="C683" s="9" t="s">
        <v>17</v>
      </c>
      <c r="D683" s="9">
        <v>8.0</v>
      </c>
    </row>
    <row r="684" ht="15.75" customHeight="1">
      <c r="A684" s="13">
        <v>46374.5</v>
      </c>
      <c r="B684" s="9">
        <v>10782.0</v>
      </c>
      <c r="C684" s="9" t="s">
        <v>17</v>
      </c>
      <c r="D684" s="9">
        <v>14.0</v>
      </c>
    </row>
    <row r="685" ht="15.75" customHeight="1">
      <c r="A685" s="13">
        <v>46374.5</v>
      </c>
      <c r="B685" s="9">
        <v>13025.0</v>
      </c>
      <c r="C685" s="9" t="s">
        <v>17</v>
      </c>
      <c r="D685" s="9">
        <v>15.0</v>
      </c>
    </row>
    <row r="686" ht="15.75" customHeight="1">
      <c r="A686" s="13">
        <v>46374.5</v>
      </c>
      <c r="B686" s="9">
        <v>10982.0</v>
      </c>
      <c r="C686" s="9" t="s">
        <v>17</v>
      </c>
      <c r="D686" s="9">
        <v>15.0</v>
      </c>
    </row>
    <row r="687" ht="15.75" customHeight="1">
      <c r="A687" s="13">
        <v>46374.5</v>
      </c>
      <c r="B687" s="9">
        <v>14627.0</v>
      </c>
      <c r="C687" s="9" t="s">
        <v>17</v>
      </c>
      <c r="D687" s="9">
        <v>13.0</v>
      </c>
    </row>
    <row r="688" ht="15.75" customHeight="1">
      <c r="A688" s="13">
        <v>46374.5</v>
      </c>
      <c r="B688" s="9">
        <v>11587.0</v>
      </c>
      <c r="C688" s="9" t="s">
        <v>17</v>
      </c>
      <c r="D688" s="9">
        <v>15.0</v>
      </c>
    </row>
    <row r="689" ht="15.75" customHeight="1">
      <c r="A689" s="13">
        <v>46374.5</v>
      </c>
      <c r="B689" s="9">
        <v>13222.0</v>
      </c>
      <c r="C689" s="9" t="s">
        <v>17</v>
      </c>
      <c r="D689" s="9">
        <v>5.0</v>
      </c>
    </row>
    <row r="690" ht="15.75" customHeight="1">
      <c r="A690" s="13">
        <v>46374.5</v>
      </c>
      <c r="B690" s="9">
        <v>11195.0</v>
      </c>
      <c r="C690" s="9" t="s">
        <v>17</v>
      </c>
      <c r="D690" s="9">
        <v>15.0</v>
      </c>
    </row>
    <row r="691" ht="15.75" customHeight="1">
      <c r="A691" s="13">
        <v>46374.5</v>
      </c>
      <c r="B691" s="9">
        <v>11556.0</v>
      </c>
      <c r="C691" s="9" t="s">
        <v>17</v>
      </c>
      <c r="D691" s="9">
        <v>9.0</v>
      </c>
    </row>
    <row r="692" ht="15.75" customHeight="1">
      <c r="A692" s="13">
        <v>46374.5</v>
      </c>
      <c r="B692" s="9">
        <v>14771.0</v>
      </c>
      <c r="C692" s="9" t="s">
        <v>18</v>
      </c>
      <c r="D692" s="9">
        <v>15.0</v>
      </c>
    </row>
    <row r="693" ht="15.75" customHeight="1">
      <c r="A693" s="13">
        <v>46374.5</v>
      </c>
      <c r="B693" s="9">
        <v>11455.0</v>
      </c>
      <c r="C693" s="9" t="s">
        <v>18</v>
      </c>
      <c r="D693" s="9">
        <v>15.0</v>
      </c>
    </row>
    <row r="694" ht="15.75" customHeight="1">
      <c r="A694" s="13">
        <v>46375.5</v>
      </c>
      <c r="B694" s="9">
        <v>12480.0</v>
      </c>
      <c r="C694" s="9" t="s">
        <v>17</v>
      </c>
      <c r="D694" s="9">
        <v>10.0</v>
      </c>
    </row>
    <row r="695" ht="15.75" customHeight="1">
      <c r="A695" s="13">
        <v>46375.5</v>
      </c>
      <c r="B695" s="9">
        <v>10902.0</v>
      </c>
      <c r="C695" s="9" t="s">
        <v>17</v>
      </c>
      <c r="D695" s="9">
        <v>14.0</v>
      </c>
    </row>
    <row r="696" ht="15.75" customHeight="1">
      <c r="A696" s="13">
        <v>46375.5</v>
      </c>
      <c r="B696" s="9">
        <v>11808.0</v>
      </c>
      <c r="C696" s="9" t="s">
        <v>17</v>
      </c>
      <c r="D696" s="9">
        <v>15.0</v>
      </c>
    </row>
    <row r="697" ht="15.75" customHeight="1">
      <c r="A697" s="13">
        <v>46375.5</v>
      </c>
      <c r="B697" s="9">
        <v>11262.0</v>
      </c>
      <c r="C697" s="9" t="s">
        <v>17</v>
      </c>
      <c r="D697" s="9">
        <v>6.0</v>
      </c>
    </row>
    <row r="698" ht="15.75" customHeight="1">
      <c r="A698" s="13">
        <v>46375.5</v>
      </c>
      <c r="B698" s="9">
        <v>14927.0</v>
      </c>
      <c r="C698" s="9" t="s">
        <v>17</v>
      </c>
      <c r="D698" s="9">
        <v>14.0</v>
      </c>
    </row>
    <row r="699" ht="15.75" customHeight="1">
      <c r="A699" s="13">
        <v>46375.5</v>
      </c>
      <c r="B699" s="9">
        <v>14716.0</v>
      </c>
      <c r="C699" s="9" t="s">
        <v>17</v>
      </c>
      <c r="D699" s="9">
        <v>5.0</v>
      </c>
    </row>
    <row r="700" ht="15.75" customHeight="1">
      <c r="A700" s="13">
        <v>46375.5</v>
      </c>
      <c r="B700" s="9">
        <v>12295.0</v>
      </c>
      <c r="C700" s="9" t="s">
        <v>17</v>
      </c>
      <c r="D700" s="9">
        <v>15.0</v>
      </c>
    </row>
    <row r="701" ht="15.75" customHeight="1">
      <c r="A701" s="13">
        <v>46375.5</v>
      </c>
      <c r="B701" s="9">
        <v>12344.0</v>
      </c>
      <c r="C701" s="9" t="s">
        <v>17</v>
      </c>
      <c r="D701" s="9">
        <v>14.0</v>
      </c>
    </row>
    <row r="702" ht="15.75" customHeight="1">
      <c r="A702" s="13">
        <v>46375.5</v>
      </c>
      <c r="B702" s="9">
        <v>12689.0</v>
      </c>
      <c r="C702" s="9" t="s">
        <v>17</v>
      </c>
      <c r="D702" s="9">
        <v>14.0</v>
      </c>
    </row>
    <row r="703" ht="15.75" customHeight="1">
      <c r="A703" s="13">
        <v>46375.5</v>
      </c>
      <c r="B703" s="9">
        <v>13923.0</v>
      </c>
      <c r="C703" s="9" t="s">
        <v>17</v>
      </c>
      <c r="D703" s="9">
        <v>15.0</v>
      </c>
    </row>
    <row r="704" ht="15.75" customHeight="1">
      <c r="A704" s="13">
        <v>46375.5</v>
      </c>
      <c r="B704" s="9">
        <v>12512.0</v>
      </c>
      <c r="C704" s="9" t="s">
        <v>17</v>
      </c>
      <c r="D704" s="9">
        <v>15.0</v>
      </c>
    </row>
    <row r="705" ht="15.75" customHeight="1">
      <c r="A705" s="13">
        <v>46376.5</v>
      </c>
      <c r="B705" s="9">
        <v>12956.0</v>
      </c>
      <c r="C705" s="9" t="s">
        <v>17</v>
      </c>
      <c r="D705" s="9">
        <v>14.0</v>
      </c>
    </row>
    <row r="706" ht="15.75" customHeight="1">
      <c r="A706" s="13">
        <v>46376.5</v>
      </c>
      <c r="B706" s="9">
        <v>11530.0</v>
      </c>
      <c r="C706" s="9" t="s">
        <v>17</v>
      </c>
      <c r="D706" s="9">
        <v>5.0</v>
      </c>
    </row>
    <row r="707" ht="15.75" customHeight="1">
      <c r="A707" s="13">
        <v>46376.5</v>
      </c>
      <c r="B707" s="9">
        <v>12419.0</v>
      </c>
      <c r="C707" s="9" t="s">
        <v>17</v>
      </c>
      <c r="D707" s="9">
        <v>12.0</v>
      </c>
    </row>
    <row r="708" ht="15.75" customHeight="1">
      <c r="A708" s="13">
        <v>46376.5</v>
      </c>
      <c r="B708" s="9">
        <v>10531.0</v>
      </c>
      <c r="C708" s="9" t="s">
        <v>17</v>
      </c>
      <c r="D708" s="9">
        <v>7.0</v>
      </c>
    </row>
    <row r="709" ht="15.75" customHeight="1">
      <c r="A709" s="13">
        <v>46376.5</v>
      </c>
      <c r="B709" s="9">
        <v>13565.0</v>
      </c>
      <c r="C709" s="9" t="s">
        <v>17</v>
      </c>
      <c r="D709" s="9">
        <v>5.0</v>
      </c>
    </row>
    <row r="710" ht="15.75" customHeight="1">
      <c r="A710" s="13">
        <v>46376.5</v>
      </c>
      <c r="B710" s="9">
        <v>10110.0</v>
      </c>
      <c r="C710" s="9" t="s">
        <v>17</v>
      </c>
      <c r="D710" s="9">
        <v>15.0</v>
      </c>
    </row>
    <row r="711" ht="15.75" customHeight="1">
      <c r="A711" s="13">
        <v>46376.5</v>
      </c>
      <c r="B711" s="9">
        <v>12537.0</v>
      </c>
      <c r="C711" s="9" t="s">
        <v>17</v>
      </c>
      <c r="D711" s="9">
        <v>10.0</v>
      </c>
    </row>
    <row r="712" ht="15.75" customHeight="1">
      <c r="A712" s="13">
        <v>46376.5</v>
      </c>
      <c r="B712" s="9">
        <v>14927.0</v>
      </c>
      <c r="C712" s="9" t="s">
        <v>17</v>
      </c>
      <c r="D712" s="9">
        <v>6.0</v>
      </c>
    </row>
    <row r="713" ht="15.75" customHeight="1">
      <c r="A713" s="13">
        <v>46376.5</v>
      </c>
      <c r="B713" s="9">
        <v>11068.0</v>
      </c>
      <c r="C713" s="9" t="s">
        <v>17</v>
      </c>
      <c r="D713" s="9">
        <v>5.0</v>
      </c>
    </row>
    <row r="714" ht="15.75" customHeight="1">
      <c r="A714" s="13">
        <v>46377.5</v>
      </c>
      <c r="B714" s="9">
        <v>10068.0</v>
      </c>
      <c r="C714" s="9" t="s">
        <v>17</v>
      </c>
      <c r="D714" s="9">
        <v>10.0</v>
      </c>
    </row>
    <row r="715" ht="15.75" customHeight="1">
      <c r="A715" s="13">
        <v>46377.5</v>
      </c>
      <c r="B715" s="9">
        <v>13706.0</v>
      </c>
      <c r="C715" s="9" t="s">
        <v>17</v>
      </c>
      <c r="D715" s="9">
        <v>12.0</v>
      </c>
    </row>
    <row r="716" ht="15.75" customHeight="1">
      <c r="A716" s="13">
        <v>46377.5</v>
      </c>
      <c r="B716" s="9">
        <v>11059.0</v>
      </c>
      <c r="C716" s="9" t="s">
        <v>17</v>
      </c>
      <c r="D716" s="9">
        <v>14.0</v>
      </c>
    </row>
    <row r="717" ht="15.75" customHeight="1">
      <c r="A717" s="13">
        <v>46377.5</v>
      </c>
      <c r="B717" s="9">
        <v>11650.0</v>
      </c>
      <c r="C717" s="9" t="s">
        <v>17</v>
      </c>
      <c r="D717" s="9">
        <v>13.0</v>
      </c>
    </row>
    <row r="718" ht="15.75" customHeight="1">
      <c r="A718" s="13">
        <v>46377.5</v>
      </c>
      <c r="B718" s="9">
        <v>14528.0</v>
      </c>
      <c r="C718" s="9" t="s">
        <v>17</v>
      </c>
      <c r="D718" s="9">
        <v>14.0</v>
      </c>
    </row>
    <row r="719" ht="15.75" customHeight="1">
      <c r="A719" s="13">
        <v>46377.5</v>
      </c>
      <c r="B719" s="9">
        <v>13733.0</v>
      </c>
      <c r="C719" s="9" t="s">
        <v>17</v>
      </c>
      <c r="D719" s="9">
        <v>11.0</v>
      </c>
    </row>
    <row r="720" ht="15.75" customHeight="1">
      <c r="A720" s="13">
        <v>46377.5</v>
      </c>
      <c r="B720" s="9">
        <v>11522.0</v>
      </c>
      <c r="C720" s="9" t="s">
        <v>17</v>
      </c>
      <c r="D720" s="9">
        <v>14.0</v>
      </c>
    </row>
    <row r="721" ht="15.75" customHeight="1">
      <c r="A721" s="13">
        <v>46377.5</v>
      </c>
      <c r="B721" s="9">
        <v>12088.0</v>
      </c>
      <c r="C721" s="9" t="s">
        <v>17</v>
      </c>
      <c r="D721" s="9">
        <v>9.0</v>
      </c>
    </row>
    <row r="722" ht="15.75" customHeight="1">
      <c r="A722" s="13">
        <v>46377.5</v>
      </c>
      <c r="B722" s="9">
        <v>14753.0</v>
      </c>
      <c r="C722" s="9" t="s">
        <v>18</v>
      </c>
      <c r="D722" s="9">
        <v>10.0</v>
      </c>
    </row>
    <row r="723" ht="15.75" customHeight="1">
      <c r="A723" s="13">
        <v>46378.5</v>
      </c>
      <c r="B723" s="9">
        <v>12404.0</v>
      </c>
      <c r="C723" s="9" t="s">
        <v>17</v>
      </c>
      <c r="D723" s="9">
        <v>7.0</v>
      </c>
    </row>
    <row r="724" ht="15.75" customHeight="1">
      <c r="A724" s="13">
        <v>46378.5</v>
      </c>
      <c r="B724" s="9">
        <v>11546.0</v>
      </c>
      <c r="C724" s="9" t="s">
        <v>17</v>
      </c>
      <c r="D724" s="9">
        <v>13.0</v>
      </c>
    </row>
    <row r="725" ht="15.75" customHeight="1">
      <c r="A725" s="13">
        <v>46378.5</v>
      </c>
      <c r="B725" s="9">
        <v>11873.0</v>
      </c>
      <c r="C725" s="9" t="s">
        <v>17</v>
      </c>
      <c r="D725" s="9">
        <v>12.0</v>
      </c>
    </row>
    <row r="726" ht="15.75" customHeight="1">
      <c r="A726" s="13">
        <v>46378.5</v>
      </c>
      <c r="B726" s="9">
        <v>11748.0</v>
      </c>
      <c r="C726" s="9" t="s">
        <v>17</v>
      </c>
      <c r="D726" s="9">
        <v>5.0</v>
      </c>
    </row>
    <row r="727" ht="15.75" customHeight="1">
      <c r="A727" s="13">
        <v>46378.5</v>
      </c>
      <c r="B727" s="9">
        <v>10324.0</v>
      </c>
      <c r="C727" s="9" t="s">
        <v>17</v>
      </c>
      <c r="D727" s="9">
        <v>15.0</v>
      </c>
    </row>
    <row r="728" ht="15.75" customHeight="1">
      <c r="A728" s="13">
        <v>46378.5</v>
      </c>
      <c r="B728" s="9">
        <v>11499.0</v>
      </c>
      <c r="C728" s="9" t="s">
        <v>17</v>
      </c>
      <c r="D728" s="9">
        <v>12.0</v>
      </c>
    </row>
    <row r="729" ht="15.75" customHeight="1">
      <c r="A729" s="13">
        <v>46378.5</v>
      </c>
      <c r="B729" s="9">
        <v>10989.0</v>
      </c>
      <c r="C729" s="9" t="s">
        <v>17</v>
      </c>
      <c r="D729" s="9">
        <v>12.0</v>
      </c>
    </row>
    <row r="730" ht="15.75" customHeight="1">
      <c r="A730" s="13">
        <v>46378.5</v>
      </c>
      <c r="B730" s="9">
        <v>13044.0</v>
      </c>
      <c r="C730" s="9" t="s">
        <v>17</v>
      </c>
      <c r="D730" s="9">
        <v>14.0</v>
      </c>
    </row>
    <row r="731" ht="15.75" customHeight="1">
      <c r="A731" s="13">
        <v>46378.5</v>
      </c>
      <c r="B731" s="9">
        <v>10942.0</v>
      </c>
      <c r="C731" s="9" t="s">
        <v>17</v>
      </c>
      <c r="D731" s="9">
        <v>15.0</v>
      </c>
    </row>
    <row r="732" ht="15.75" customHeight="1">
      <c r="A732" s="13">
        <v>46378.5</v>
      </c>
      <c r="B732" s="9">
        <v>10969.0</v>
      </c>
      <c r="C732" s="9" t="s">
        <v>17</v>
      </c>
      <c r="D732" s="9">
        <v>14.0</v>
      </c>
    </row>
    <row r="733" ht="15.75" customHeight="1">
      <c r="A733" s="13">
        <v>46378.5</v>
      </c>
      <c r="B733" s="9">
        <v>10671.0</v>
      </c>
      <c r="C733" s="9" t="s">
        <v>18</v>
      </c>
      <c r="D733" s="9">
        <v>15.0</v>
      </c>
    </row>
    <row r="734" ht="15.75" customHeight="1">
      <c r="A734" s="13">
        <v>46379.5</v>
      </c>
      <c r="B734" s="9">
        <v>10237.0</v>
      </c>
      <c r="C734" s="9" t="s">
        <v>17</v>
      </c>
      <c r="D734" s="9">
        <v>5.0</v>
      </c>
    </row>
    <row r="735" ht="15.75" customHeight="1">
      <c r="A735" s="13">
        <v>46379.5</v>
      </c>
      <c r="B735" s="9">
        <v>12948.0</v>
      </c>
      <c r="C735" s="9" t="s">
        <v>17</v>
      </c>
      <c r="D735" s="9">
        <v>7.0</v>
      </c>
    </row>
    <row r="736" ht="15.75" customHeight="1">
      <c r="A736" s="13">
        <v>46379.5</v>
      </c>
      <c r="B736" s="9">
        <v>10645.0</v>
      </c>
      <c r="C736" s="9" t="s">
        <v>17</v>
      </c>
      <c r="D736" s="9">
        <v>14.0</v>
      </c>
    </row>
    <row r="737" ht="15.75" customHeight="1">
      <c r="A737" s="13">
        <v>46379.5</v>
      </c>
      <c r="B737" s="9">
        <v>11197.0</v>
      </c>
      <c r="C737" s="9" t="s">
        <v>17</v>
      </c>
      <c r="D737" s="9">
        <v>5.0</v>
      </c>
    </row>
    <row r="738" ht="15.75" customHeight="1">
      <c r="A738" s="13">
        <v>46379.5</v>
      </c>
      <c r="B738" s="9">
        <v>10588.0</v>
      </c>
      <c r="C738" s="9" t="s">
        <v>17</v>
      </c>
      <c r="D738" s="9">
        <v>8.0</v>
      </c>
    </row>
    <row r="739" ht="15.75" customHeight="1">
      <c r="A739" s="13">
        <v>46379.5</v>
      </c>
      <c r="B739" s="9">
        <v>12827.0</v>
      </c>
      <c r="C739" s="9" t="s">
        <v>17</v>
      </c>
      <c r="D739" s="9">
        <v>12.0</v>
      </c>
    </row>
    <row r="740" ht="15.75" customHeight="1">
      <c r="A740" s="13">
        <v>46379.5</v>
      </c>
      <c r="B740" s="9">
        <v>13437.0</v>
      </c>
      <c r="C740" s="9" t="s">
        <v>17</v>
      </c>
      <c r="D740" s="9">
        <v>5.0</v>
      </c>
    </row>
    <row r="741" ht="15.75" customHeight="1">
      <c r="A741" s="13">
        <v>46379.5</v>
      </c>
      <c r="B741" s="9">
        <v>13591.0</v>
      </c>
      <c r="C741" s="9" t="s">
        <v>17</v>
      </c>
      <c r="D741" s="9">
        <v>5.0</v>
      </c>
    </row>
    <row r="742" ht="15.75" customHeight="1">
      <c r="A742" s="13">
        <v>46379.5</v>
      </c>
      <c r="B742" s="9">
        <v>12727.0</v>
      </c>
      <c r="C742" s="9" t="s">
        <v>17</v>
      </c>
      <c r="D742" s="9">
        <v>5.0</v>
      </c>
    </row>
    <row r="743" ht="15.75" customHeight="1">
      <c r="A743" s="13">
        <v>46379.5</v>
      </c>
      <c r="B743" s="9">
        <v>10333.0</v>
      </c>
      <c r="C743" s="9" t="s">
        <v>17</v>
      </c>
      <c r="D743" s="9">
        <v>15.0</v>
      </c>
    </row>
    <row r="744" ht="15.75" customHeight="1">
      <c r="A744" s="13">
        <v>46379.5</v>
      </c>
      <c r="B744" s="9">
        <v>13979.0</v>
      </c>
      <c r="C744" s="9" t="s">
        <v>18</v>
      </c>
      <c r="D744" s="9">
        <v>14.0</v>
      </c>
    </row>
    <row r="745" ht="15.75" customHeight="1">
      <c r="A745" s="13">
        <v>46380.5</v>
      </c>
      <c r="B745" s="9">
        <v>12781.0</v>
      </c>
      <c r="C745" s="9" t="s">
        <v>17</v>
      </c>
      <c r="D745" s="9">
        <v>5.0</v>
      </c>
    </row>
    <row r="746" ht="15.75" customHeight="1">
      <c r="A746" s="13">
        <v>46380.5</v>
      </c>
      <c r="B746" s="9">
        <v>13143.0</v>
      </c>
      <c r="C746" s="9" t="s">
        <v>17</v>
      </c>
      <c r="D746" s="9">
        <v>5.0</v>
      </c>
    </row>
    <row r="747" ht="15.75" customHeight="1">
      <c r="A747" s="13">
        <v>46380.5</v>
      </c>
      <c r="B747" s="9">
        <v>10661.0</v>
      </c>
      <c r="C747" s="9" t="s">
        <v>17</v>
      </c>
      <c r="D747" s="9">
        <v>5.0</v>
      </c>
    </row>
    <row r="748" ht="15.75" customHeight="1">
      <c r="A748" s="13">
        <v>46380.5</v>
      </c>
      <c r="B748" s="9">
        <v>12321.0</v>
      </c>
      <c r="C748" s="9" t="s">
        <v>17</v>
      </c>
      <c r="D748" s="9">
        <v>5.0</v>
      </c>
    </row>
    <row r="749" ht="15.75" customHeight="1">
      <c r="A749" s="13">
        <v>46380.5</v>
      </c>
      <c r="B749" s="9">
        <v>11666.0</v>
      </c>
      <c r="C749" s="9" t="s">
        <v>17</v>
      </c>
      <c r="D749" s="9">
        <v>13.0</v>
      </c>
    </row>
    <row r="750" ht="15.75" customHeight="1">
      <c r="A750" s="13">
        <v>46380.5</v>
      </c>
      <c r="B750" s="9">
        <v>13280.0</v>
      </c>
      <c r="C750" s="9" t="s">
        <v>17</v>
      </c>
      <c r="D750" s="9">
        <v>5.0</v>
      </c>
    </row>
    <row r="751" ht="15.75" customHeight="1">
      <c r="A751" s="13">
        <v>46380.5</v>
      </c>
      <c r="B751" s="9">
        <v>10551.0</v>
      </c>
      <c r="C751" s="9" t="s">
        <v>17</v>
      </c>
      <c r="D751" s="9">
        <v>8.0</v>
      </c>
    </row>
    <row r="752" ht="15.75" customHeight="1">
      <c r="A752" s="13">
        <v>46380.5</v>
      </c>
      <c r="B752" s="9">
        <v>12628.0</v>
      </c>
      <c r="C752" s="9" t="s">
        <v>17</v>
      </c>
      <c r="D752" s="9">
        <v>7.0</v>
      </c>
    </row>
    <row r="753" ht="15.75" customHeight="1">
      <c r="A753" s="13">
        <v>46380.5</v>
      </c>
      <c r="B753" s="9">
        <v>14013.0</v>
      </c>
      <c r="C753" s="9" t="s">
        <v>17</v>
      </c>
      <c r="D753" s="9">
        <v>5.0</v>
      </c>
    </row>
    <row r="754" ht="15.75" customHeight="1">
      <c r="A754" s="13">
        <v>46380.5</v>
      </c>
      <c r="B754" s="9">
        <v>13814.0</v>
      </c>
      <c r="C754" s="9" t="s">
        <v>17</v>
      </c>
      <c r="D754" s="9">
        <v>6.0</v>
      </c>
    </row>
    <row r="755" ht="15.75" customHeight="1">
      <c r="A755" s="13">
        <v>46380.5</v>
      </c>
      <c r="B755" s="9">
        <v>10722.0</v>
      </c>
      <c r="C755" s="9" t="s">
        <v>17</v>
      </c>
      <c r="D755" s="9">
        <v>5.0</v>
      </c>
    </row>
    <row r="756" ht="15.75" customHeight="1">
      <c r="A756" s="13">
        <v>46380.5</v>
      </c>
      <c r="B756" s="9">
        <v>14782.0</v>
      </c>
      <c r="C756" s="9" t="s">
        <v>17</v>
      </c>
      <c r="D756" s="9">
        <v>11.0</v>
      </c>
    </row>
    <row r="757" ht="15.75" customHeight="1">
      <c r="A757" s="13">
        <v>46380.5</v>
      </c>
      <c r="B757" s="9">
        <v>13558.0</v>
      </c>
      <c r="C757" s="9" t="s">
        <v>17</v>
      </c>
      <c r="D757" s="9">
        <v>15.0</v>
      </c>
    </row>
    <row r="758" ht="15.75" customHeight="1">
      <c r="A758" s="13">
        <v>46380.5</v>
      </c>
      <c r="B758" s="9">
        <v>10229.0</v>
      </c>
      <c r="C758" s="9" t="s">
        <v>17</v>
      </c>
      <c r="D758" s="9">
        <v>5.0</v>
      </c>
    </row>
    <row r="759" ht="15.75" customHeight="1">
      <c r="A759" s="13">
        <v>46380.5</v>
      </c>
      <c r="B759" s="9">
        <v>13872.0</v>
      </c>
      <c r="C759" s="9" t="s">
        <v>17</v>
      </c>
      <c r="D759" s="9">
        <v>5.0</v>
      </c>
    </row>
    <row r="760" ht="15.75" customHeight="1">
      <c r="A760" s="13">
        <v>46380.5</v>
      </c>
      <c r="B760" s="9">
        <v>12191.0</v>
      </c>
      <c r="C760" s="9" t="s">
        <v>18</v>
      </c>
      <c r="D760" s="9">
        <v>5.0</v>
      </c>
    </row>
    <row r="761" ht="15.75" customHeight="1">
      <c r="A761" s="13">
        <v>46380.5</v>
      </c>
      <c r="B761" s="9">
        <v>11880.0</v>
      </c>
      <c r="C761" s="9" t="s">
        <v>18</v>
      </c>
      <c r="D761" s="9">
        <v>5.0</v>
      </c>
    </row>
    <row r="762" ht="15.75" customHeight="1">
      <c r="A762" s="13">
        <v>46381.5</v>
      </c>
      <c r="B762" s="9">
        <v>13268.0</v>
      </c>
      <c r="C762" s="9" t="s">
        <v>17</v>
      </c>
      <c r="D762" s="9">
        <v>7.0</v>
      </c>
    </row>
    <row r="763" ht="15.75" customHeight="1">
      <c r="A763" s="13">
        <v>46381.5</v>
      </c>
      <c r="B763" s="9">
        <v>14296.0</v>
      </c>
      <c r="C763" s="9" t="s">
        <v>17</v>
      </c>
      <c r="D763" s="9">
        <v>14.0</v>
      </c>
    </row>
    <row r="764" ht="15.75" customHeight="1">
      <c r="A764" s="13">
        <v>46381.5</v>
      </c>
      <c r="B764" s="9">
        <v>13057.0</v>
      </c>
      <c r="C764" s="9" t="s">
        <v>17</v>
      </c>
      <c r="D764" s="9">
        <v>15.0</v>
      </c>
    </row>
    <row r="765" ht="15.75" customHeight="1">
      <c r="A765" s="13">
        <v>46381.5</v>
      </c>
      <c r="B765" s="9">
        <v>13134.0</v>
      </c>
      <c r="C765" s="9" t="s">
        <v>17</v>
      </c>
      <c r="D765" s="9">
        <v>13.0</v>
      </c>
    </row>
    <row r="766" ht="15.75" customHeight="1">
      <c r="A766" s="13">
        <v>46381.5</v>
      </c>
      <c r="B766" s="9">
        <v>13624.0</v>
      </c>
      <c r="C766" s="9" t="s">
        <v>17</v>
      </c>
      <c r="D766" s="9">
        <v>10.0</v>
      </c>
    </row>
    <row r="767" ht="15.75" customHeight="1">
      <c r="A767" s="13">
        <v>46381.5</v>
      </c>
      <c r="B767" s="9">
        <v>11826.0</v>
      </c>
      <c r="C767" s="9" t="s">
        <v>17</v>
      </c>
      <c r="D767" s="9">
        <v>5.0</v>
      </c>
    </row>
    <row r="768" ht="15.75" customHeight="1">
      <c r="A768" s="13">
        <v>46381.5</v>
      </c>
      <c r="B768" s="9">
        <v>12032.0</v>
      </c>
      <c r="C768" s="9" t="s">
        <v>17</v>
      </c>
      <c r="D768" s="9">
        <v>15.0</v>
      </c>
    </row>
    <row r="769" ht="15.75" customHeight="1">
      <c r="A769" s="13">
        <v>46381.5</v>
      </c>
      <c r="B769" s="9">
        <v>10712.0</v>
      </c>
      <c r="C769" s="9" t="s">
        <v>17</v>
      </c>
      <c r="D769" s="9">
        <v>12.0</v>
      </c>
    </row>
    <row r="770" ht="15.75" customHeight="1">
      <c r="A770" s="13">
        <v>46381.5</v>
      </c>
      <c r="B770" s="9">
        <v>14169.0</v>
      </c>
      <c r="C770" s="9" t="s">
        <v>17</v>
      </c>
      <c r="D770" s="9">
        <v>5.0</v>
      </c>
    </row>
    <row r="771" ht="15.75" customHeight="1">
      <c r="A771" s="13">
        <v>46381.5</v>
      </c>
      <c r="B771" s="9">
        <v>14739.0</v>
      </c>
      <c r="C771" s="9" t="s">
        <v>17</v>
      </c>
      <c r="D771" s="9">
        <v>14.0</v>
      </c>
    </row>
    <row r="772" ht="15.75" customHeight="1">
      <c r="A772" s="13">
        <v>46381.5</v>
      </c>
      <c r="B772" s="9">
        <v>13127.0</v>
      </c>
      <c r="C772" s="9" t="s">
        <v>17</v>
      </c>
      <c r="D772" s="9">
        <v>5.0</v>
      </c>
    </row>
    <row r="773" ht="15.75" customHeight="1">
      <c r="A773" s="13">
        <v>46381.5</v>
      </c>
      <c r="B773" s="9">
        <v>11818.0</v>
      </c>
      <c r="C773" s="9" t="s">
        <v>18</v>
      </c>
      <c r="D773" s="9">
        <v>10.0</v>
      </c>
    </row>
    <row r="774" ht="15.75" customHeight="1">
      <c r="A774" s="13">
        <v>46382.5</v>
      </c>
      <c r="B774" s="9">
        <v>13600.0</v>
      </c>
      <c r="C774" s="9" t="s">
        <v>17</v>
      </c>
      <c r="D774" s="9">
        <v>15.0</v>
      </c>
    </row>
    <row r="775" ht="15.75" customHeight="1">
      <c r="A775" s="13">
        <v>46382.5</v>
      </c>
      <c r="B775" s="9">
        <v>11761.0</v>
      </c>
      <c r="C775" s="9" t="s">
        <v>17</v>
      </c>
      <c r="D775" s="9">
        <v>12.0</v>
      </c>
    </row>
    <row r="776" ht="15.75" customHeight="1">
      <c r="A776" s="13">
        <v>46382.5</v>
      </c>
      <c r="B776" s="9">
        <v>11711.0</v>
      </c>
      <c r="C776" s="9" t="s">
        <v>17</v>
      </c>
      <c r="D776" s="9">
        <v>10.0</v>
      </c>
    </row>
    <row r="777" ht="15.75" customHeight="1">
      <c r="A777" s="13">
        <v>46382.5</v>
      </c>
      <c r="B777" s="9">
        <v>11195.0</v>
      </c>
      <c r="C777" s="9" t="s">
        <v>17</v>
      </c>
      <c r="D777" s="9">
        <v>6.0</v>
      </c>
    </row>
    <row r="778" ht="15.75" customHeight="1">
      <c r="A778" s="13">
        <v>46382.5</v>
      </c>
      <c r="B778" s="9">
        <v>13487.0</v>
      </c>
      <c r="C778" s="9" t="s">
        <v>17</v>
      </c>
      <c r="D778" s="9">
        <v>13.0</v>
      </c>
    </row>
    <row r="779" ht="15.75" customHeight="1">
      <c r="A779" s="13">
        <v>46382.5</v>
      </c>
      <c r="B779" s="9">
        <v>11369.0</v>
      </c>
      <c r="C779" s="9" t="s">
        <v>17</v>
      </c>
      <c r="D779" s="9">
        <v>14.0</v>
      </c>
    </row>
    <row r="780" ht="15.75" customHeight="1">
      <c r="A780" s="13">
        <v>46382.5</v>
      </c>
      <c r="B780" s="9">
        <v>12653.0</v>
      </c>
      <c r="C780" s="9" t="s">
        <v>18</v>
      </c>
      <c r="D780" s="9">
        <v>14.0</v>
      </c>
    </row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72.75"/>
    <col customWidth="1" min="3" max="3" width="25.63"/>
    <col customWidth="1" min="4" max="4" width="14.38"/>
    <col customWidth="1" min="5" max="5" width="18.0"/>
    <col customWidth="1" min="6" max="6" width="16.13"/>
    <col customWidth="1" min="7" max="7" width="14.38"/>
    <col customWidth="1" min="8" max="11" width="16.13"/>
    <col customWidth="1" min="12" max="19" width="14.38"/>
    <col customWidth="1" min="20" max="20" width="5.88"/>
  </cols>
  <sheetData>
    <row r="1" ht="15.75" customHeight="1">
      <c r="A1" s="14"/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ht="15.75" customHeight="1">
      <c r="A2" s="16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ht="53.25" customHeight="1">
      <c r="A3" s="16"/>
      <c r="B3" s="17" t="s">
        <v>19</v>
      </c>
      <c r="C3" s="18" t="s">
        <v>20</v>
      </c>
      <c r="D3" s="18" t="s">
        <v>21</v>
      </c>
      <c r="E3" s="18" t="s">
        <v>22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15.75" customHeight="1">
      <c r="A4" s="16"/>
      <c r="B4" s="15"/>
      <c r="C4" s="19">
        <v>46262.0</v>
      </c>
      <c r="D4" s="20">
        <v>46382.0</v>
      </c>
      <c r="E4" s="16">
        <f>D4-C4</f>
        <v>120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5.75" customHeight="1">
      <c r="A5" s="16"/>
      <c r="B5" s="15"/>
      <c r="C5" s="21"/>
      <c r="D5" s="21"/>
      <c r="E5" s="21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ht="15.75" customHeight="1">
      <c r="A6" s="16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ht="65.25" customHeight="1">
      <c r="A7" s="16"/>
      <c r="B7" s="17" t="s">
        <v>23</v>
      </c>
      <c r="C7" s="22" t="s">
        <v>24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ht="15.75" customHeight="1">
      <c r="A8" s="16"/>
      <c r="B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ht="15.75" customHeight="1">
      <c r="A9" s="16"/>
      <c r="B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ht="15.75" customHeight="1">
      <c r="A10" s="16"/>
      <c r="B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ht="15.75" customHeight="1">
      <c r="A11" s="16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ht="15.75" customHeight="1">
      <c r="A12" s="16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ht="57.0" customHeight="1">
      <c r="A13" s="16"/>
      <c r="B13" s="17" t="s">
        <v>25</v>
      </c>
      <c r="C13" s="23" t="str">
        <f>IFERROR(__xludf.DUMMYFUNCTION("UNIQUE(Dataset!C2:C2527, FALSE, FALSE)"),"Y")</f>
        <v>Y</v>
      </c>
      <c r="D13" s="23">
        <f>COUNTIF(Dataset!C2:C2527,C13)</f>
        <v>2476</v>
      </c>
      <c r="E13" s="24">
        <f>D13/sum(D13:D14)</f>
        <v>0.9802058591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ht="65.25" customHeight="1">
      <c r="A14" s="16"/>
      <c r="B14" s="17" t="s">
        <v>26</v>
      </c>
      <c r="C14" s="23" t="str">
        <f>IFERROR(__xludf.DUMMYFUNCTION("""COMPUTED_VALUE"""),"C")</f>
        <v>C</v>
      </c>
      <c r="D14" s="23">
        <f>COUNTIF(Dataset!C2:C2527,C14)</f>
        <v>50</v>
      </c>
      <c r="E14" s="24">
        <f>D14/sum(D13:D14)</f>
        <v>0.01979414093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ht="15.75" customHeight="1">
      <c r="A15" s="16"/>
      <c r="B15" s="15"/>
      <c r="C15" s="25"/>
      <c r="D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ht="15.75" customHeight="1">
      <c r="A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ht="15.75" customHeight="1">
      <c r="A17" s="16"/>
      <c r="B17" s="15"/>
      <c r="C17" s="16"/>
      <c r="D17" s="16"/>
      <c r="E17" s="16"/>
      <c r="F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ht="71.25" customHeight="1">
      <c r="A18" s="16"/>
      <c r="B18" s="17" t="s">
        <v>27</v>
      </c>
      <c r="C18" s="18" t="s">
        <v>28</v>
      </c>
      <c r="D18" s="18" t="s">
        <v>29</v>
      </c>
      <c r="E18" s="18" t="s">
        <v>30</v>
      </c>
      <c r="F18" s="18" t="s">
        <v>31</v>
      </c>
      <c r="G18" s="18" t="s">
        <v>32</v>
      </c>
      <c r="H18" s="18" t="s">
        <v>33</v>
      </c>
      <c r="I18" s="18" t="s">
        <v>34</v>
      </c>
      <c r="J18" s="18" t="s">
        <v>35</v>
      </c>
      <c r="K18" s="18" t="s">
        <v>36</v>
      </c>
      <c r="L18" s="16"/>
      <c r="M18" s="16"/>
      <c r="N18" s="16"/>
      <c r="O18" s="16"/>
      <c r="P18" s="16"/>
      <c r="Q18" s="16"/>
      <c r="R18" s="16"/>
      <c r="S18" s="16"/>
      <c r="T18" s="16"/>
    </row>
    <row r="19" ht="55.5" customHeight="1">
      <c r="A19" s="16"/>
      <c r="B19" s="27" t="s">
        <v>37</v>
      </c>
      <c r="C19" s="28">
        <f>MIN(Dataset!D2:D2527)</f>
        <v>5</v>
      </c>
      <c r="D19" s="28">
        <f>AVERAGE(Dataset!D2:D2527)</f>
        <v>12.48693587</v>
      </c>
      <c r="E19" s="28">
        <f>MEDIAN(Dataset!D2:D2527)</f>
        <v>14</v>
      </c>
      <c r="F19" s="28">
        <f>STDEV(Dataset!D2:D2527)</f>
        <v>3.043777544</v>
      </c>
      <c r="G19" s="28">
        <f>MAX(Dataset!D2:D2527)</f>
        <v>15</v>
      </c>
      <c r="H19" s="28">
        <f>PERCENTILE(Dataset!D2:D2527,0.1)</f>
        <v>6</v>
      </c>
      <c r="I19" s="28">
        <f>PERCENTILE(Dataset!D2:D2527,0.25)</f>
        <v>12</v>
      </c>
      <c r="J19" s="28">
        <f>PERCENTILE(Dataset!D2:D2527,0.95)</f>
        <v>15</v>
      </c>
      <c r="K19" s="28">
        <f>PERCENTILE(Dataset!D2:D2527,0.99)</f>
        <v>15</v>
      </c>
      <c r="L19" s="16"/>
      <c r="M19" s="16"/>
      <c r="N19" s="16"/>
      <c r="O19" s="16"/>
      <c r="P19" s="16"/>
      <c r="Q19" s="16"/>
      <c r="R19" s="16"/>
      <c r="S19" s="16"/>
      <c r="T19" s="16"/>
    </row>
    <row r="20" ht="58.5" customHeight="1">
      <c r="A20" s="16"/>
      <c r="B20" s="17" t="s">
        <v>38</v>
      </c>
      <c r="L20" s="16"/>
      <c r="M20" s="16"/>
      <c r="N20" s="16"/>
      <c r="O20" s="16"/>
      <c r="P20" s="16"/>
      <c r="Q20" s="16"/>
      <c r="R20" s="16"/>
      <c r="S20" s="16"/>
      <c r="T20" s="16"/>
    </row>
    <row r="21" ht="15.75" customHeight="1">
      <c r="A21" s="16"/>
      <c r="B21" s="15"/>
      <c r="L21" s="16"/>
      <c r="M21" s="16"/>
      <c r="N21" s="16"/>
      <c r="O21" s="16"/>
      <c r="P21" s="16"/>
      <c r="Q21" s="16"/>
      <c r="R21" s="16"/>
      <c r="S21" s="16"/>
      <c r="T21" s="16"/>
    </row>
    <row r="22" ht="15.75" customHeight="1">
      <c r="A22" s="16"/>
      <c r="L22" s="16"/>
      <c r="M22" s="16"/>
      <c r="N22" s="16"/>
      <c r="O22" s="16"/>
      <c r="P22" s="16"/>
      <c r="Q22" s="16"/>
      <c r="R22" s="16"/>
      <c r="S22" s="16"/>
      <c r="T22" s="16"/>
    </row>
    <row r="23" ht="15.75" customHeight="1">
      <c r="A23" s="16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ht="48.0" customHeight="1">
      <c r="A24" s="16"/>
      <c r="B24" s="27" t="s">
        <v>39</v>
      </c>
      <c r="C24" s="22" t="s">
        <v>40</v>
      </c>
      <c r="L24" s="16"/>
      <c r="M24" s="16"/>
      <c r="N24" s="16"/>
      <c r="O24" s="16"/>
      <c r="P24" s="16"/>
      <c r="Q24" s="16"/>
      <c r="R24" s="16"/>
      <c r="S24" s="16"/>
      <c r="T24" s="16"/>
    </row>
    <row r="25" ht="15.75" customHeight="1">
      <c r="A25" s="16"/>
      <c r="B25" s="15"/>
      <c r="L25" s="16"/>
      <c r="M25" s="16"/>
      <c r="N25" s="16"/>
      <c r="O25" s="16"/>
      <c r="P25" s="16"/>
      <c r="Q25" s="16"/>
      <c r="R25" s="16"/>
      <c r="S25" s="16"/>
      <c r="T25" s="16"/>
    </row>
    <row r="26" ht="15.75" customHeight="1">
      <c r="A26" s="16"/>
      <c r="B26" s="15"/>
      <c r="L26" s="16"/>
      <c r="M26" s="16"/>
      <c r="N26" s="16"/>
      <c r="O26" s="16"/>
      <c r="P26" s="16"/>
      <c r="Q26" s="16"/>
      <c r="R26" s="16"/>
      <c r="S26" s="16"/>
      <c r="T26" s="16"/>
    </row>
    <row r="27" ht="15.75" customHeight="1">
      <c r="A27" s="16"/>
      <c r="B27" s="15"/>
      <c r="L27" s="16"/>
      <c r="M27" s="16"/>
      <c r="N27" s="16"/>
      <c r="O27" s="16"/>
      <c r="P27" s="16"/>
      <c r="Q27" s="16"/>
      <c r="R27" s="16"/>
      <c r="S27" s="16"/>
      <c r="T27" s="16"/>
    </row>
    <row r="28" ht="15.75" customHeight="1">
      <c r="A28" s="16"/>
      <c r="B28" s="15"/>
      <c r="L28" s="16"/>
      <c r="M28" s="16"/>
      <c r="N28" s="16"/>
      <c r="O28" s="16"/>
      <c r="P28" s="16"/>
      <c r="Q28" s="16"/>
      <c r="R28" s="16"/>
      <c r="S28" s="16"/>
      <c r="T28" s="16"/>
    </row>
    <row r="29" ht="15.75" customHeight="1">
      <c r="A29" s="16"/>
      <c r="B29" s="15"/>
      <c r="L29" s="16"/>
      <c r="M29" s="16"/>
      <c r="N29" s="16"/>
      <c r="O29" s="16"/>
      <c r="P29" s="16"/>
      <c r="Q29" s="16"/>
      <c r="R29" s="16"/>
      <c r="S29" s="16"/>
      <c r="T29" s="16"/>
    </row>
    <row r="30" ht="15.75" customHeight="1">
      <c r="A30" s="16"/>
      <c r="B30" s="15"/>
      <c r="L30" s="16"/>
      <c r="M30" s="16"/>
      <c r="N30" s="16"/>
      <c r="O30" s="16"/>
      <c r="P30" s="16"/>
      <c r="Q30" s="16"/>
      <c r="R30" s="16"/>
      <c r="S30" s="16"/>
      <c r="T30" s="16"/>
    </row>
    <row r="31" ht="15.75" customHeight="1">
      <c r="A31" s="16"/>
      <c r="B31" s="15"/>
      <c r="L31" s="16"/>
      <c r="M31" s="16"/>
      <c r="N31" s="16"/>
      <c r="O31" s="16"/>
      <c r="P31" s="16"/>
      <c r="Q31" s="16"/>
      <c r="R31" s="16"/>
      <c r="S31" s="16"/>
      <c r="T31" s="16"/>
    </row>
    <row r="32" ht="15.75" customHeight="1">
      <c r="A32" s="16"/>
      <c r="B32" s="15"/>
      <c r="L32" s="16"/>
      <c r="M32" s="16"/>
      <c r="N32" s="16"/>
      <c r="O32" s="16"/>
      <c r="P32" s="16"/>
      <c r="Q32" s="16"/>
      <c r="R32" s="16"/>
      <c r="S32" s="16"/>
      <c r="T32" s="16"/>
    </row>
    <row r="33" ht="15.75" customHeight="1">
      <c r="A33" s="16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ht="15.75" customHeight="1">
      <c r="A34" s="16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ht="72.75" customHeight="1">
      <c r="A35" s="16"/>
      <c r="B35" s="17" t="s">
        <v>41</v>
      </c>
      <c r="C35" s="18" t="s">
        <v>28</v>
      </c>
      <c r="D35" s="18" t="s">
        <v>29</v>
      </c>
      <c r="E35" s="18" t="s">
        <v>30</v>
      </c>
      <c r="F35" s="18" t="s">
        <v>31</v>
      </c>
      <c r="G35" s="18" t="s">
        <v>32</v>
      </c>
      <c r="H35" s="18" t="s">
        <v>33</v>
      </c>
      <c r="I35" s="18" t="s">
        <v>34</v>
      </c>
      <c r="J35" s="18" t="s">
        <v>35</v>
      </c>
      <c r="K35" s="18" t="s">
        <v>36</v>
      </c>
      <c r="L35" s="16"/>
      <c r="M35" s="16"/>
      <c r="N35" s="16"/>
      <c r="O35" s="16"/>
      <c r="P35" s="16"/>
      <c r="Q35" s="16"/>
      <c r="R35" s="16"/>
      <c r="S35" s="16"/>
      <c r="T35" s="16"/>
    </row>
    <row r="36" ht="15.75" customHeight="1">
      <c r="A36" s="16"/>
      <c r="B36" s="15"/>
      <c r="C36" s="29"/>
      <c r="D36" s="29"/>
      <c r="E36" s="29"/>
      <c r="F36" s="29"/>
      <c r="G36" s="29"/>
      <c r="H36" s="29"/>
      <c r="I36" s="29"/>
      <c r="J36" s="29"/>
      <c r="K36" s="29"/>
      <c r="L36" s="16"/>
      <c r="M36" s="16"/>
      <c r="N36" s="16"/>
      <c r="O36" s="16"/>
      <c r="P36" s="16"/>
      <c r="Q36" s="16"/>
      <c r="R36" s="16"/>
      <c r="S36" s="16"/>
      <c r="T36" s="16"/>
    </row>
    <row r="37" ht="15.75" customHeight="1">
      <c r="A37" s="16"/>
      <c r="B37" s="17" t="s">
        <v>42</v>
      </c>
      <c r="C37" s="30">
        <f>minifs(Dataset!D:D,Dataset!A:A,"&lt;=2026/10/12")</f>
        <v>5</v>
      </c>
      <c r="D37" s="30">
        <f>AVERAGEIFS(Dataset!D:D,Dataset!A:A,"&lt;=2026/10/12")</f>
        <v>13.07425743</v>
      </c>
      <c r="E37" s="30">
        <f>MEDIAN(Dataset!D1518:D2527)</f>
        <v>14</v>
      </c>
      <c r="F37" s="30">
        <f>STDEV(Dataset!D1518:D2527)</f>
        <v>2.613419416</v>
      </c>
      <c r="G37" s="30">
        <f>MAXIFS(Dataset!D:D,Dataset!A:A,"&lt;=2026/10/12")</f>
        <v>15</v>
      </c>
      <c r="H37" s="30">
        <f>PERCENTILE(Dataset!D1518:D2527,0.1)</f>
        <v>9</v>
      </c>
      <c r="I37" s="30">
        <f>PERCENTILE(Dataset!D1518:D2527,0.25)</f>
        <v>13</v>
      </c>
      <c r="J37" s="30">
        <f>PERCENTILE(Dataset!D1518:D2527,0.95)</f>
        <v>15</v>
      </c>
      <c r="K37" s="30">
        <f>PERCENTILE(Dataset!D1518:D2527,0.99)</f>
        <v>15</v>
      </c>
      <c r="L37" s="16"/>
      <c r="M37" s="16"/>
      <c r="N37" s="16"/>
      <c r="O37" s="16"/>
      <c r="P37" s="16"/>
      <c r="Q37" s="16"/>
      <c r="R37" s="16"/>
      <c r="S37" s="16"/>
      <c r="T37" s="16"/>
    </row>
    <row r="38" ht="15.75" customHeight="1">
      <c r="A38" s="16"/>
      <c r="C38" s="9"/>
      <c r="D38" s="9"/>
      <c r="E38" s="9"/>
      <c r="F38" s="9"/>
      <c r="G38" s="9"/>
      <c r="H38" s="9"/>
      <c r="I38" s="9"/>
      <c r="J38" s="9"/>
      <c r="K38" s="9"/>
      <c r="L38" s="16"/>
      <c r="M38" s="16"/>
      <c r="N38" s="16"/>
      <c r="O38" s="16"/>
      <c r="P38" s="16"/>
      <c r="Q38" s="16"/>
      <c r="R38" s="16"/>
      <c r="S38" s="16"/>
      <c r="T38" s="16"/>
    </row>
    <row r="39" ht="15.75" customHeight="1">
      <c r="A39" s="16"/>
      <c r="B39" s="27" t="s">
        <v>43</v>
      </c>
      <c r="C39" s="30">
        <f>minifs(Dataset!D:D,Dataset!A:A,"&gt;2026/10/12")</f>
        <v>5</v>
      </c>
      <c r="D39" s="30">
        <f>AVERAGEIFS(Dataset!D:D,Dataset!A:A,"&gt;2026/10/12")</f>
        <v>12.09564644</v>
      </c>
      <c r="E39" s="30">
        <f>median(Dataset!D2:D1517)</f>
        <v>13</v>
      </c>
      <c r="F39" s="30">
        <f>STDEV(Dataset!D2:D1517)</f>
        <v>3.241758402</v>
      </c>
      <c r="G39" s="30">
        <f>MAXIFS(Dataset!D:D,Dataset!A:A,"&gt;2026/10/12")</f>
        <v>15</v>
      </c>
      <c r="H39" s="30">
        <f>PERCENTILE(Dataset!D2:D1517,0.1)</f>
        <v>5</v>
      </c>
      <c r="I39" s="30">
        <f>PERCENTILE(Dataset!D2:D1517,0.25)</f>
        <v>11</v>
      </c>
      <c r="J39" s="30">
        <f>PERCENTILE(Dataset!D2:D1517,0.95)</f>
        <v>15</v>
      </c>
      <c r="K39" s="30">
        <f>PERCENTILE(Dataset!D2:D1517,0.99)</f>
        <v>15</v>
      </c>
      <c r="L39" s="16"/>
      <c r="M39" s="16"/>
      <c r="N39" s="16"/>
      <c r="O39" s="16"/>
      <c r="P39" s="16"/>
      <c r="Q39" s="16"/>
      <c r="R39" s="16"/>
      <c r="S39" s="16"/>
      <c r="T39" s="16"/>
    </row>
    <row r="40" ht="15.75" customHeight="1">
      <c r="A40" s="16"/>
      <c r="B40" s="15"/>
      <c r="C40" s="9"/>
      <c r="D40" s="9"/>
      <c r="E40" s="9"/>
      <c r="F40" s="9"/>
      <c r="G40" s="9"/>
      <c r="H40" s="9"/>
      <c r="I40" s="9"/>
      <c r="J40" s="9"/>
      <c r="K40" s="9"/>
      <c r="L40" s="16"/>
      <c r="M40" s="16"/>
      <c r="N40" s="16"/>
      <c r="O40" s="16"/>
      <c r="P40" s="16"/>
      <c r="Q40" s="16"/>
      <c r="R40" s="16"/>
      <c r="S40" s="16"/>
      <c r="T40" s="16"/>
    </row>
    <row r="41" ht="15.75" customHeight="1">
      <c r="A41" s="16"/>
      <c r="B41" s="27" t="s">
        <v>44</v>
      </c>
      <c r="C41" s="22" t="s">
        <v>45</v>
      </c>
      <c r="L41" s="16"/>
      <c r="M41" s="16"/>
      <c r="N41" s="16"/>
      <c r="O41" s="16"/>
      <c r="P41" s="16"/>
      <c r="Q41" s="16"/>
      <c r="R41" s="16"/>
      <c r="S41" s="16"/>
      <c r="T41" s="16"/>
    </row>
    <row r="42" ht="15.75" customHeight="1">
      <c r="A42" s="16"/>
      <c r="B42" s="15"/>
      <c r="L42" s="16"/>
      <c r="M42" s="16"/>
      <c r="N42" s="16"/>
      <c r="O42" s="16"/>
      <c r="P42" s="16"/>
      <c r="Q42" s="16"/>
      <c r="R42" s="16"/>
      <c r="S42" s="16"/>
      <c r="T42" s="16"/>
    </row>
    <row r="43" ht="15.75" customHeight="1">
      <c r="A43" s="16"/>
      <c r="B43" s="15"/>
      <c r="L43" s="16"/>
      <c r="M43" s="16"/>
      <c r="N43" s="16"/>
      <c r="O43" s="16"/>
      <c r="P43" s="16"/>
      <c r="Q43" s="16"/>
      <c r="R43" s="16"/>
      <c r="S43" s="16"/>
      <c r="T43" s="16"/>
    </row>
    <row r="44" ht="15.75" customHeight="1">
      <c r="A44" s="16"/>
      <c r="B44" s="15"/>
      <c r="L44" s="16"/>
      <c r="M44" s="16"/>
      <c r="N44" s="16"/>
      <c r="O44" s="16"/>
      <c r="P44" s="16"/>
      <c r="Q44" s="16"/>
      <c r="R44" s="16"/>
      <c r="S44" s="16"/>
      <c r="T44" s="16"/>
    </row>
    <row r="45" ht="15.75" customHeight="1">
      <c r="A45" s="16"/>
      <c r="B45" s="15"/>
      <c r="L45" s="16"/>
      <c r="M45" s="16"/>
      <c r="N45" s="16"/>
      <c r="O45" s="16"/>
      <c r="P45" s="16"/>
      <c r="Q45" s="16"/>
      <c r="R45" s="16"/>
      <c r="S45" s="16"/>
      <c r="T45" s="16"/>
    </row>
    <row r="46" ht="15.75" customHeight="1">
      <c r="A46" s="16"/>
      <c r="B46" s="15"/>
      <c r="L46" s="16"/>
      <c r="M46" s="16"/>
      <c r="N46" s="16"/>
      <c r="O46" s="16"/>
      <c r="P46" s="16"/>
      <c r="Q46" s="16"/>
      <c r="R46" s="16"/>
      <c r="S46" s="16"/>
      <c r="T46" s="16"/>
    </row>
    <row r="47" ht="15.75" customHeight="1">
      <c r="A47" s="16"/>
      <c r="B47" s="15"/>
      <c r="L47" s="16"/>
      <c r="M47" s="16"/>
      <c r="N47" s="16"/>
      <c r="O47" s="16"/>
      <c r="P47" s="16"/>
      <c r="Q47" s="16"/>
      <c r="R47" s="16"/>
      <c r="S47" s="16"/>
      <c r="T47" s="16"/>
    </row>
    <row r="48" ht="15.75" customHeight="1">
      <c r="A48" s="16"/>
      <c r="B48" s="15"/>
      <c r="L48" s="16"/>
      <c r="M48" s="16"/>
      <c r="N48" s="16"/>
      <c r="O48" s="16"/>
      <c r="P48" s="16"/>
      <c r="Q48" s="16"/>
      <c r="R48" s="16"/>
      <c r="S48" s="16"/>
      <c r="T48" s="16"/>
    </row>
    <row r="49" ht="15.75" customHeight="1">
      <c r="A49" s="16"/>
      <c r="B49" s="15"/>
      <c r="L49" s="16"/>
      <c r="M49" s="16"/>
      <c r="N49" s="16"/>
      <c r="O49" s="16"/>
      <c r="P49" s="16"/>
      <c r="Q49" s="16"/>
      <c r="R49" s="16"/>
      <c r="S49" s="16"/>
      <c r="T49" s="16"/>
    </row>
    <row r="50" ht="15.75" customHeight="1">
      <c r="A50" s="16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5.75" customHeight="1">
      <c r="A51" s="16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69.0" customHeight="1">
      <c r="A52" s="16"/>
      <c r="B52" s="31" t="s">
        <v>46</v>
      </c>
      <c r="C52" s="18" t="s">
        <v>47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5.75" customHeight="1">
      <c r="A53" s="16"/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5.75" customHeight="1">
      <c r="A54" s="16"/>
      <c r="B54" s="32" t="s">
        <v>42</v>
      </c>
      <c r="C54" s="33">
        <f>COUNTIF(Dataset!D1518:D2527, "&lt;=6")</f>
        <v>66</v>
      </c>
      <c r="D54" s="34">
        <f>C54/COUNTIFS(Dataset!A:A,"&lt;=2026/10/12")</f>
        <v>0.06534653465</v>
      </c>
      <c r="E54" s="9"/>
      <c r="F54" s="9"/>
      <c r="G54" s="9"/>
      <c r="H54" s="9"/>
      <c r="I54" s="9"/>
      <c r="J54" s="9"/>
      <c r="K54" s="9"/>
      <c r="L54" s="16"/>
      <c r="M54" s="16"/>
      <c r="N54" s="16"/>
      <c r="O54" s="16"/>
      <c r="P54" s="16"/>
      <c r="Q54" s="16"/>
      <c r="R54" s="16"/>
      <c r="S54" s="16"/>
      <c r="T54" s="16"/>
    </row>
    <row r="55" ht="15.75" customHeight="1">
      <c r="A55" s="16"/>
      <c r="C55" s="9"/>
      <c r="D55" s="9"/>
      <c r="E55" s="9"/>
      <c r="F55" s="9"/>
      <c r="G55" s="9"/>
      <c r="H55" s="9"/>
      <c r="I55" s="9"/>
      <c r="J55" s="9"/>
      <c r="K55" s="9"/>
      <c r="L55" s="16"/>
      <c r="M55" s="16"/>
      <c r="N55" s="16"/>
      <c r="O55" s="16"/>
      <c r="P55" s="16"/>
      <c r="Q55" s="16"/>
      <c r="R55" s="16"/>
      <c r="S55" s="16"/>
      <c r="T55" s="16"/>
    </row>
    <row r="56" ht="15.75" customHeight="1">
      <c r="A56" s="16"/>
      <c r="B56" s="35" t="s">
        <v>43</v>
      </c>
      <c r="C56" s="33">
        <f>COUNTIF(Dataset!D2:D1517, "&lt;=6")</f>
        <v>188</v>
      </c>
      <c r="D56" s="34">
        <f>C56/COUNTIFS(Dataset!A:A,"&gt;2026/10/12")</f>
        <v>0.1240105541</v>
      </c>
      <c r="E56" s="9"/>
      <c r="F56" s="9"/>
      <c r="G56" s="9"/>
      <c r="H56" s="9"/>
      <c r="I56" s="9"/>
      <c r="J56" s="9"/>
      <c r="K56" s="9"/>
      <c r="L56" s="16"/>
      <c r="M56" s="16"/>
      <c r="N56" s="16"/>
      <c r="O56" s="16"/>
      <c r="P56" s="16"/>
      <c r="Q56" s="16"/>
      <c r="R56" s="16"/>
      <c r="S56" s="16"/>
      <c r="T56" s="16"/>
    </row>
    <row r="57" ht="15.75" customHeight="1">
      <c r="A57" s="16"/>
      <c r="B57" s="15"/>
      <c r="C57" s="9"/>
      <c r="D57" s="9"/>
      <c r="E57" s="9"/>
      <c r="F57" s="9"/>
      <c r="G57" s="9"/>
      <c r="H57" s="9"/>
      <c r="I57" s="9"/>
      <c r="J57" s="9"/>
      <c r="K57" s="9"/>
      <c r="L57" s="16"/>
      <c r="M57" s="16"/>
      <c r="N57" s="16"/>
      <c r="O57" s="16"/>
      <c r="P57" s="16"/>
      <c r="Q57" s="16"/>
      <c r="R57" s="16"/>
      <c r="S57" s="16"/>
      <c r="T57" s="16"/>
    </row>
    <row r="58" ht="15.75" customHeight="1">
      <c r="A58" s="16"/>
      <c r="B58" s="27" t="s">
        <v>48</v>
      </c>
      <c r="C58" s="22" t="s">
        <v>49</v>
      </c>
      <c r="L58" s="16"/>
      <c r="M58" s="16"/>
      <c r="N58" s="16"/>
      <c r="O58" s="16"/>
      <c r="P58" s="16"/>
      <c r="Q58" s="16"/>
      <c r="R58" s="16"/>
      <c r="S58" s="16"/>
      <c r="T58" s="16"/>
    </row>
    <row r="59" ht="15.75" customHeight="1">
      <c r="A59" s="16"/>
      <c r="B59" s="15"/>
      <c r="L59" s="16"/>
      <c r="M59" s="16"/>
      <c r="N59" s="16"/>
      <c r="O59" s="16"/>
      <c r="P59" s="16"/>
      <c r="Q59" s="16"/>
      <c r="R59" s="16"/>
      <c r="S59" s="16"/>
      <c r="T59" s="16"/>
    </row>
    <row r="60" ht="15.75" customHeight="1">
      <c r="A60" s="16"/>
      <c r="B60" s="15"/>
      <c r="L60" s="16"/>
      <c r="M60" s="16"/>
      <c r="N60" s="16"/>
      <c r="O60" s="16"/>
      <c r="P60" s="16"/>
      <c r="Q60" s="16"/>
      <c r="R60" s="16"/>
      <c r="S60" s="16"/>
      <c r="T60" s="16"/>
    </row>
    <row r="61" ht="15.75" customHeight="1">
      <c r="A61" s="16"/>
      <c r="B61" s="15"/>
      <c r="L61" s="16"/>
      <c r="M61" s="16"/>
      <c r="N61" s="16"/>
      <c r="O61" s="16"/>
      <c r="P61" s="16"/>
      <c r="Q61" s="16"/>
      <c r="R61" s="16"/>
      <c r="S61" s="16"/>
      <c r="T61" s="16"/>
    </row>
    <row r="62" ht="15.75" customHeight="1">
      <c r="A62" s="16"/>
      <c r="B62" s="15"/>
      <c r="L62" s="16"/>
      <c r="M62" s="16"/>
      <c r="N62" s="16"/>
      <c r="O62" s="16"/>
      <c r="P62" s="16"/>
      <c r="Q62" s="16"/>
      <c r="R62" s="16"/>
      <c r="S62" s="16"/>
      <c r="T62" s="16"/>
    </row>
    <row r="63" ht="15.75" customHeight="1">
      <c r="A63" s="16"/>
      <c r="B63" s="15"/>
      <c r="L63" s="16"/>
      <c r="M63" s="16"/>
      <c r="N63" s="16"/>
      <c r="O63" s="16"/>
      <c r="P63" s="16"/>
      <c r="Q63" s="16"/>
      <c r="R63" s="16"/>
      <c r="S63" s="16"/>
      <c r="T63" s="16"/>
    </row>
    <row r="64" ht="15.75" customHeight="1">
      <c r="A64" s="16"/>
      <c r="B64" s="15"/>
      <c r="L64" s="16"/>
      <c r="M64" s="16"/>
      <c r="N64" s="16"/>
      <c r="O64" s="16"/>
      <c r="P64" s="16"/>
      <c r="Q64" s="16"/>
      <c r="R64" s="16"/>
      <c r="S64" s="16"/>
      <c r="T64" s="16"/>
    </row>
    <row r="65" ht="15.75" customHeight="1">
      <c r="A65" s="16"/>
      <c r="B65" s="15"/>
      <c r="L65" s="16"/>
      <c r="M65" s="16"/>
      <c r="N65" s="16"/>
      <c r="O65" s="16"/>
      <c r="P65" s="16"/>
      <c r="Q65" s="16"/>
      <c r="R65" s="16"/>
      <c r="S65" s="16"/>
      <c r="T65" s="16"/>
    </row>
    <row r="66" ht="15.75" customHeight="1">
      <c r="A66" s="16"/>
      <c r="B66" s="15"/>
      <c r="L66" s="16"/>
      <c r="M66" s="16"/>
      <c r="N66" s="16"/>
      <c r="O66" s="16"/>
      <c r="P66" s="16"/>
      <c r="Q66" s="16"/>
      <c r="R66" s="16"/>
      <c r="S66" s="16"/>
      <c r="T66" s="16"/>
    </row>
    <row r="67" ht="15.75" customHeight="1">
      <c r="A67" s="16"/>
      <c r="B67" s="15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5.75" customHeight="1">
      <c r="A68" s="16"/>
      <c r="B68" s="15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5.75" customHeight="1">
      <c r="A69" s="16"/>
      <c r="B69" s="15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5.75" customHeight="1">
      <c r="A70" s="16"/>
      <c r="B70" s="15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5.75" customHeight="1">
      <c r="A71" s="16"/>
      <c r="B71" s="15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I19:I22"/>
    <mergeCell ref="J19:J22"/>
    <mergeCell ref="K19:K22"/>
    <mergeCell ref="C24:K32"/>
    <mergeCell ref="C41:K49"/>
    <mergeCell ref="C58:K66"/>
    <mergeCell ref="C7:G10"/>
    <mergeCell ref="C19:C22"/>
    <mergeCell ref="D19:D22"/>
    <mergeCell ref="E19:E22"/>
    <mergeCell ref="F19:F22"/>
    <mergeCell ref="G19:G22"/>
    <mergeCell ref="H19:H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101.63"/>
    <col customWidth="1" min="3" max="11" width="14.38"/>
    <col customWidth="1" min="12" max="12" width="5.88"/>
    <col customWidth="1" min="13" max="13" width="1.88"/>
    <col customWidth="1" min="14" max="14" width="3.0"/>
    <col customWidth="1" min="15" max="16" width="14.38"/>
    <col customWidth="1" min="17" max="17" width="17.13"/>
    <col customWidth="1" min="18" max="21" width="14.38"/>
    <col customWidth="1" min="22" max="22" width="5.88"/>
  </cols>
  <sheetData>
    <row r="1" ht="15.75" customHeight="1">
      <c r="A1" s="16"/>
      <c r="B1" s="36"/>
      <c r="C1" s="36"/>
      <c r="D1" s="36"/>
      <c r="E1" s="36"/>
      <c r="F1" s="36"/>
      <c r="G1" s="36"/>
      <c r="H1" s="36"/>
      <c r="I1" s="36"/>
      <c r="J1" s="36"/>
      <c r="K1" s="36"/>
      <c r="L1" s="16"/>
      <c r="M1" s="37"/>
      <c r="N1" s="16"/>
      <c r="O1" s="16"/>
      <c r="P1" s="16"/>
      <c r="Q1" s="16"/>
      <c r="R1" s="16"/>
      <c r="S1" s="16"/>
      <c r="T1" s="16"/>
      <c r="U1" s="16"/>
      <c r="V1" s="16"/>
    </row>
    <row r="2" ht="15.75" customHeight="1">
      <c r="A2" s="16"/>
      <c r="B2" s="36"/>
      <c r="C2" s="36"/>
      <c r="D2" s="36"/>
      <c r="E2" s="36"/>
      <c r="F2" s="36"/>
      <c r="G2" s="36"/>
      <c r="H2" s="36"/>
      <c r="I2" s="36"/>
      <c r="J2" s="36"/>
      <c r="K2" s="36"/>
      <c r="L2" s="16"/>
      <c r="M2" s="37"/>
      <c r="N2" s="16"/>
      <c r="O2" s="16"/>
      <c r="P2" s="16"/>
      <c r="Q2" s="16"/>
      <c r="R2" s="16"/>
      <c r="S2" s="16"/>
      <c r="T2" s="16"/>
      <c r="U2" s="16"/>
      <c r="V2" s="16"/>
    </row>
    <row r="3" ht="30.75" customHeight="1">
      <c r="A3" s="16"/>
      <c r="B3" s="17" t="s">
        <v>50</v>
      </c>
      <c r="C3" s="22" t="s">
        <v>51</v>
      </c>
      <c r="L3" s="16"/>
      <c r="M3" s="37"/>
      <c r="N3" s="16"/>
      <c r="O3" s="38" t="str">
        <f>Dataset!A1</f>
        <v>Flight Date</v>
      </c>
      <c r="P3" s="38" t="str">
        <f>Dataset!B1</f>
        <v>Response ID</v>
      </c>
      <c r="Q3" s="38" t="str">
        <f>Dataset!C1</f>
        <v>Cabin Booked Code</v>
      </c>
      <c r="R3" s="38" t="str">
        <f>Dataset!D1</f>
        <v>NPS Value</v>
      </c>
      <c r="S3" s="38" t="s">
        <v>52</v>
      </c>
      <c r="T3" s="38" t="s">
        <v>53</v>
      </c>
      <c r="U3" s="38" t="s">
        <v>54</v>
      </c>
      <c r="V3" s="16"/>
    </row>
    <row r="4" ht="15.75" customHeight="1">
      <c r="A4" s="16"/>
      <c r="L4" s="16"/>
      <c r="M4" s="37"/>
      <c r="N4" s="16"/>
      <c r="O4" s="39">
        <f>Dataset!A2</f>
        <v>46382</v>
      </c>
      <c r="P4" s="16">
        <f>Dataset!B2</f>
        <v>279556</v>
      </c>
      <c r="Q4" s="16" t="str">
        <f>Dataset!C2</f>
        <v>Y</v>
      </c>
      <c r="R4" s="16">
        <f>Dataset!D2</f>
        <v>5</v>
      </c>
      <c r="S4" s="16" t="str">
        <f>if(T4&lt;=0.3,Dataset!D2, "")</f>
        <v/>
      </c>
      <c r="T4" s="40">
        <f>RAND()</f>
        <v>0.9053311751</v>
      </c>
      <c r="U4" s="41" t="b">
        <f t="shared" ref="U4:U2529" si="1">T4&lt;=0.3</f>
        <v>0</v>
      </c>
      <c r="V4" s="16"/>
    </row>
    <row r="5" ht="15.75" customHeight="1">
      <c r="A5" s="16"/>
      <c r="L5" s="16"/>
      <c r="M5" s="37"/>
      <c r="N5" s="16"/>
      <c r="O5" s="39">
        <f>Dataset!A3</f>
        <v>46382</v>
      </c>
      <c r="P5" s="16">
        <f>Dataset!B3</f>
        <v>268829</v>
      </c>
      <c r="Q5" s="16" t="str">
        <f>Dataset!C3</f>
        <v>Y</v>
      </c>
      <c r="R5" s="16">
        <f>Dataset!D3</f>
        <v>15</v>
      </c>
      <c r="S5" s="16" t="str">
        <f>if(T5&lt;=0.3,Dataset!D3, "")</f>
        <v/>
      </c>
      <c r="T5" s="40">
        <f t="shared" ref="T5:T2529" si="2">rand()</f>
        <v>0.8879684082</v>
      </c>
      <c r="U5" s="41" t="b">
        <f t="shared" si="1"/>
        <v>0</v>
      </c>
      <c r="V5" s="16"/>
    </row>
    <row r="6" ht="15.75" customHeight="1">
      <c r="A6" s="16"/>
      <c r="L6" s="16"/>
      <c r="M6" s="37"/>
      <c r="N6" s="16"/>
      <c r="O6" s="39">
        <f>Dataset!A4</f>
        <v>46382</v>
      </c>
      <c r="P6" s="16">
        <f>Dataset!B4</f>
        <v>228043</v>
      </c>
      <c r="Q6" s="16" t="str">
        <f>Dataset!C4</f>
        <v>Y</v>
      </c>
      <c r="R6" s="16">
        <f>Dataset!D4</f>
        <v>6</v>
      </c>
      <c r="S6" s="16" t="str">
        <f>if(T6&lt;=0.3,Dataset!D4, "")</f>
        <v/>
      </c>
      <c r="T6" s="40">
        <f t="shared" si="2"/>
        <v>0.8154052142</v>
      </c>
      <c r="U6" s="41" t="b">
        <f t="shared" si="1"/>
        <v>0</v>
      </c>
      <c r="V6" s="16"/>
    </row>
    <row r="7" ht="15.75" customHeight="1">
      <c r="A7" s="16"/>
      <c r="L7" s="16"/>
      <c r="M7" s="37"/>
      <c r="N7" s="16"/>
      <c r="O7" s="39">
        <f>Dataset!A5</f>
        <v>46382</v>
      </c>
      <c r="P7" s="16">
        <f>Dataset!B5</f>
        <v>496565</v>
      </c>
      <c r="Q7" s="16" t="str">
        <f>Dataset!C5</f>
        <v>Y</v>
      </c>
      <c r="R7" s="16">
        <f>Dataset!D5</f>
        <v>15</v>
      </c>
      <c r="S7" s="16" t="str">
        <f>if(T7&lt;=0.3,Dataset!D5, "")</f>
        <v/>
      </c>
      <c r="T7" s="40">
        <f t="shared" si="2"/>
        <v>0.8758733486</v>
      </c>
      <c r="U7" s="41" t="b">
        <f t="shared" si="1"/>
        <v>0</v>
      </c>
      <c r="V7" s="16"/>
    </row>
    <row r="8" ht="15.75" customHeight="1">
      <c r="A8" s="16"/>
      <c r="L8" s="16"/>
      <c r="M8" s="37"/>
      <c r="N8" s="16"/>
      <c r="O8" s="39">
        <f>Dataset!A6</f>
        <v>46382</v>
      </c>
      <c r="P8" s="16">
        <f>Dataset!B6</f>
        <v>354381</v>
      </c>
      <c r="Q8" s="16" t="str">
        <f>Dataset!C6</f>
        <v>Y</v>
      </c>
      <c r="R8" s="16">
        <f>Dataset!D6</f>
        <v>15</v>
      </c>
      <c r="S8" s="16">
        <f>if(T8&lt;=0.3,Dataset!D6, "")</f>
        <v>15</v>
      </c>
      <c r="T8" s="40">
        <f t="shared" si="2"/>
        <v>0.123887501</v>
      </c>
      <c r="U8" s="41" t="b">
        <f t="shared" si="1"/>
        <v>1</v>
      </c>
      <c r="V8" s="16"/>
    </row>
    <row r="9" ht="15.75" customHeight="1">
      <c r="A9" s="16"/>
      <c r="L9" s="16"/>
      <c r="M9" s="37"/>
      <c r="N9" s="16"/>
      <c r="O9" s="39">
        <f>Dataset!A7</f>
        <v>46382</v>
      </c>
      <c r="P9" s="16">
        <f>Dataset!B7</f>
        <v>25012</v>
      </c>
      <c r="Q9" s="16" t="str">
        <f>Dataset!C7</f>
        <v>Y</v>
      </c>
      <c r="R9" s="16">
        <f>Dataset!D7</f>
        <v>12</v>
      </c>
      <c r="S9" s="16" t="str">
        <f>if(T9&lt;=0.3,Dataset!D7, "")</f>
        <v/>
      </c>
      <c r="T9" s="40">
        <f t="shared" si="2"/>
        <v>0.7669133457</v>
      </c>
      <c r="U9" s="41" t="b">
        <f t="shared" si="1"/>
        <v>0</v>
      </c>
      <c r="V9" s="16"/>
    </row>
    <row r="10" ht="15.75" customHeight="1">
      <c r="A10" s="16"/>
      <c r="B10" s="36"/>
      <c r="L10" s="16"/>
      <c r="M10" s="37"/>
      <c r="N10" s="16"/>
      <c r="O10" s="39">
        <f>Dataset!A8</f>
        <v>46382</v>
      </c>
      <c r="P10" s="16">
        <f>Dataset!B8</f>
        <v>23389</v>
      </c>
      <c r="Q10" s="16" t="str">
        <f>Dataset!C8</f>
        <v>Y</v>
      </c>
      <c r="R10" s="16">
        <f>Dataset!D8</f>
        <v>5</v>
      </c>
      <c r="S10" s="16">
        <f>if(T10&lt;=0.3,Dataset!D8, "")</f>
        <v>5</v>
      </c>
      <c r="T10" s="40">
        <f t="shared" si="2"/>
        <v>0.01725621907</v>
      </c>
      <c r="U10" s="41" t="b">
        <f t="shared" si="1"/>
        <v>1</v>
      </c>
      <c r="V10" s="16"/>
    </row>
    <row r="11" ht="15.75" customHeight="1">
      <c r="A11" s="16"/>
      <c r="B11" s="36"/>
      <c r="L11" s="16"/>
      <c r="M11" s="37"/>
      <c r="N11" s="16"/>
      <c r="O11" s="39">
        <f>Dataset!A9</f>
        <v>46382</v>
      </c>
      <c r="P11" s="16">
        <f>Dataset!B9</f>
        <v>25256</v>
      </c>
      <c r="Q11" s="16" t="str">
        <f>Dataset!C9</f>
        <v>Y</v>
      </c>
      <c r="R11" s="16">
        <f>Dataset!D9</f>
        <v>5</v>
      </c>
      <c r="S11" s="16" t="str">
        <f>if(T11&lt;=0.3,Dataset!D9, "")</f>
        <v/>
      </c>
      <c r="T11" s="40">
        <f t="shared" si="2"/>
        <v>0.6549450913</v>
      </c>
      <c r="U11" s="41" t="b">
        <f t="shared" si="1"/>
        <v>0</v>
      </c>
      <c r="V11" s="16"/>
    </row>
    <row r="12" ht="15.75" customHeight="1">
      <c r="A12" s="1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16"/>
      <c r="M12" s="37"/>
      <c r="N12" s="16"/>
      <c r="O12" s="39">
        <f>Dataset!A10</f>
        <v>46382</v>
      </c>
      <c r="P12" s="16">
        <f>Dataset!B10</f>
        <v>301992</v>
      </c>
      <c r="Q12" s="16" t="str">
        <f>Dataset!C10</f>
        <v>Y</v>
      </c>
      <c r="R12" s="16">
        <f>Dataset!D10</f>
        <v>10</v>
      </c>
      <c r="S12" s="16" t="str">
        <f>if(T12&lt;=0.3,Dataset!D10, "")</f>
        <v/>
      </c>
      <c r="T12" s="40">
        <f t="shared" si="2"/>
        <v>0.9276522842</v>
      </c>
      <c r="U12" s="41" t="b">
        <f t="shared" si="1"/>
        <v>0</v>
      </c>
      <c r="V12" s="16"/>
    </row>
    <row r="13" ht="15.75" customHeight="1">
      <c r="A13" s="1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16"/>
      <c r="M13" s="37"/>
      <c r="N13" s="16"/>
      <c r="O13" s="39">
        <f>Dataset!A11</f>
        <v>46382</v>
      </c>
      <c r="P13" s="16">
        <f>Dataset!B11</f>
        <v>317132</v>
      </c>
      <c r="Q13" s="16" t="str">
        <f>Dataset!C11</f>
        <v>Y</v>
      </c>
      <c r="R13" s="16">
        <f>Dataset!D11</f>
        <v>13</v>
      </c>
      <c r="S13" s="16" t="str">
        <f>if(T13&lt;=0.3,Dataset!D11, "")</f>
        <v/>
      </c>
      <c r="T13" s="40">
        <f t="shared" si="2"/>
        <v>0.5408256014</v>
      </c>
      <c r="U13" s="41" t="b">
        <f t="shared" si="1"/>
        <v>0</v>
      </c>
      <c r="V13" s="16"/>
    </row>
    <row r="14" ht="15.75" customHeight="1">
      <c r="A14" s="16"/>
      <c r="B14" s="31" t="s">
        <v>55</v>
      </c>
      <c r="C14" s="36"/>
      <c r="D14" s="36"/>
      <c r="E14" s="36"/>
      <c r="F14" s="36"/>
      <c r="G14" s="36"/>
      <c r="H14" s="36"/>
      <c r="I14" s="36"/>
      <c r="J14" s="36"/>
      <c r="K14" s="36"/>
      <c r="L14" s="16"/>
      <c r="M14" s="37"/>
      <c r="N14" s="16"/>
      <c r="O14" s="39">
        <f>Dataset!A12</f>
        <v>46382</v>
      </c>
      <c r="P14" s="16">
        <f>Dataset!B12</f>
        <v>244162</v>
      </c>
      <c r="Q14" s="16" t="str">
        <f>Dataset!C12</f>
        <v>Y</v>
      </c>
      <c r="R14" s="16">
        <f>Dataset!D12</f>
        <v>14</v>
      </c>
      <c r="S14" s="16">
        <f>if(T14&lt;=0.3,Dataset!D12, "")</f>
        <v>14</v>
      </c>
      <c r="T14" s="40">
        <f t="shared" si="2"/>
        <v>0.2788484973</v>
      </c>
      <c r="U14" s="41" t="b">
        <f t="shared" si="1"/>
        <v>1</v>
      </c>
      <c r="V14" s="16"/>
    </row>
    <row r="15" ht="15.75" customHeight="1">
      <c r="A15" s="16"/>
      <c r="C15" s="36"/>
      <c r="D15" s="36"/>
      <c r="E15" s="36"/>
      <c r="F15" s="36"/>
      <c r="G15" s="36"/>
      <c r="H15" s="36"/>
      <c r="I15" s="36"/>
      <c r="J15" s="36"/>
      <c r="K15" s="36"/>
      <c r="L15" s="16"/>
      <c r="M15" s="37"/>
      <c r="N15" s="16"/>
      <c r="O15" s="39">
        <f>Dataset!A13</f>
        <v>46382</v>
      </c>
      <c r="P15" s="16">
        <f>Dataset!B13</f>
        <v>223668</v>
      </c>
      <c r="Q15" s="16" t="str">
        <f>Dataset!C13</f>
        <v>C</v>
      </c>
      <c r="R15" s="16">
        <f>Dataset!D13</f>
        <v>14</v>
      </c>
      <c r="S15" s="16" t="str">
        <f>if(T15&lt;=0.3,Dataset!D13, "")</f>
        <v/>
      </c>
      <c r="T15" s="40">
        <f t="shared" si="2"/>
        <v>0.5724431408</v>
      </c>
      <c r="U15" s="41" t="b">
        <f t="shared" si="1"/>
        <v>0</v>
      </c>
      <c r="V15" s="16"/>
    </row>
    <row r="16" ht="15.75" customHeight="1">
      <c r="A16" s="16"/>
      <c r="G16" s="36"/>
      <c r="H16" s="36"/>
      <c r="I16" s="36"/>
      <c r="J16" s="36"/>
      <c r="K16" s="36"/>
      <c r="L16" s="16"/>
      <c r="M16" s="37"/>
      <c r="N16" s="16"/>
      <c r="O16" s="39">
        <f>Dataset!A14</f>
        <v>46382</v>
      </c>
      <c r="P16" s="16">
        <f>Dataset!B14</f>
        <v>235424</v>
      </c>
      <c r="Q16" s="16" t="str">
        <f>Dataset!C14</f>
        <v>Y</v>
      </c>
      <c r="R16" s="16">
        <f>Dataset!D14</f>
        <v>14</v>
      </c>
      <c r="S16" s="16" t="str">
        <f>if(T16&lt;=0.3,Dataset!D14, "")</f>
        <v/>
      </c>
      <c r="T16" s="40">
        <f t="shared" si="2"/>
        <v>0.5731049145</v>
      </c>
      <c r="U16" s="41" t="b">
        <f t="shared" si="1"/>
        <v>0</v>
      </c>
      <c r="V16" s="16"/>
    </row>
    <row r="17" ht="15.75" customHeight="1">
      <c r="A17" s="16"/>
      <c r="L17" s="16"/>
      <c r="M17" s="37"/>
      <c r="N17" s="16"/>
      <c r="O17" s="39">
        <f>Dataset!A15</f>
        <v>46382</v>
      </c>
      <c r="P17" s="16">
        <f>Dataset!B15</f>
        <v>407073</v>
      </c>
      <c r="Q17" s="16" t="str">
        <f>Dataset!C15</f>
        <v>Y</v>
      </c>
      <c r="R17" s="16">
        <f>Dataset!D15</f>
        <v>13</v>
      </c>
      <c r="S17" s="16" t="str">
        <f>if(T17&lt;=0.3,Dataset!D15, "")</f>
        <v/>
      </c>
      <c r="T17" s="40">
        <f t="shared" si="2"/>
        <v>0.9655136956</v>
      </c>
      <c r="U17" s="41" t="b">
        <f t="shared" si="1"/>
        <v>0</v>
      </c>
      <c r="V17" s="16"/>
    </row>
    <row r="18" ht="15.75" customHeight="1">
      <c r="A18" s="16"/>
      <c r="L18" s="16"/>
      <c r="M18" s="37"/>
      <c r="N18" s="16"/>
      <c r="O18" s="39">
        <f>Dataset!A16</f>
        <v>46382</v>
      </c>
      <c r="P18" s="16">
        <f>Dataset!B16</f>
        <v>328999</v>
      </c>
      <c r="Q18" s="16" t="str">
        <f>Dataset!C16</f>
        <v>Y</v>
      </c>
      <c r="R18" s="16">
        <f>Dataset!D16</f>
        <v>15</v>
      </c>
      <c r="S18" s="16" t="str">
        <f>if(T18&lt;=0.3,Dataset!D16, "")</f>
        <v/>
      </c>
      <c r="T18" s="40">
        <f t="shared" si="2"/>
        <v>0.6867381806</v>
      </c>
      <c r="U18" s="41" t="b">
        <f t="shared" si="1"/>
        <v>0</v>
      </c>
      <c r="V18" s="16"/>
    </row>
    <row r="19" ht="15.75" customHeight="1">
      <c r="A19" s="16"/>
      <c r="L19" s="16"/>
      <c r="M19" s="37"/>
      <c r="N19" s="16"/>
      <c r="O19" s="39">
        <f>Dataset!A17</f>
        <v>46382</v>
      </c>
      <c r="P19" s="16">
        <f>Dataset!B17</f>
        <v>162052</v>
      </c>
      <c r="Q19" s="16" t="str">
        <f>Dataset!C17</f>
        <v>Y</v>
      </c>
      <c r="R19" s="16">
        <f>Dataset!D17</f>
        <v>6</v>
      </c>
      <c r="S19" s="16" t="str">
        <f>if(T19&lt;=0.3,Dataset!D17, "")</f>
        <v/>
      </c>
      <c r="T19" s="40">
        <f t="shared" si="2"/>
        <v>0.8658405467</v>
      </c>
      <c r="U19" s="41" t="b">
        <f t="shared" si="1"/>
        <v>0</v>
      </c>
      <c r="V19" s="16"/>
    </row>
    <row r="20" ht="15.75" customHeight="1">
      <c r="A20" s="16"/>
      <c r="L20" s="16"/>
      <c r="M20" s="37"/>
      <c r="N20" s="16"/>
      <c r="O20" s="39">
        <f>Dataset!A18</f>
        <v>46382</v>
      </c>
      <c r="P20" s="16">
        <f>Dataset!B18</f>
        <v>195370</v>
      </c>
      <c r="Q20" s="16" t="str">
        <f>Dataset!C18</f>
        <v>Y</v>
      </c>
      <c r="R20" s="16">
        <f>Dataset!D18</f>
        <v>14</v>
      </c>
      <c r="S20" s="16" t="str">
        <f>if(T20&lt;=0.3,Dataset!D18, "")</f>
        <v/>
      </c>
      <c r="T20" s="40">
        <f t="shared" si="2"/>
        <v>0.6335175234</v>
      </c>
      <c r="U20" s="41" t="b">
        <f t="shared" si="1"/>
        <v>0</v>
      </c>
      <c r="V20" s="16"/>
    </row>
    <row r="21" ht="15.75" customHeight="1">
      <c r="A21" s="16"/>
      <c r="L21" s="16"/>
      <c r="M21" s="37"/>
      <c r="N21" s="16"/>
      <c r="O21" s="39">
        <f>Dataset!A19</f>
        <v>46382</v>
      </c>
      <c r="P21" s="16">
        <f>Dataset!B19</f>
        <v>404353</v>
      </c>
      <c r="Q21" s="16" t="str">
        <f>Dataset!C19</f>
        <v>Y</v>
      </c>
      <c r="R21" s="16">
        <f>Dataset!D19</f>
        <v>10</v>
      </c>
      <c r="S21" s="16">
        <f>if(T21&lt;=0.3,Dataset!D19, "")</f>
        <v>10</v>
      </c>
      <c r="T21" s="40">
        <f t="shared" si="2"/>
        <v>0.1881064429</v>
      </c>
      <c r="U21" s="41" t="b">
        <f t="shared" si="1"/>
        <v>1</v>
      </c>
      <c r="V21" s="16"/>
    </row>
    <row r="22" ht="15.75" customHeight="1">
      <c r="A22" s="16"/>
      <c r="L22" s="16"/>
      <c r="M22" s="37"/>
      <c r="N22" s="16"/>
      <c r="O22" s="39">
        <f>Dataset!A20</f>
        <v>46382</v>
      </c>
      <c r="P22" s="16">
        <f>Dataset!B20</f>
        <v>245953</v>
      </c>
      <c r="Q22" s="16" t="str">
        <f>Dataset!C20</f>
        <v>Y</v>
      </c>
      <c r="R22" s="16">
        <f>Dataset!D20</f>
        <v>5</v>
      </c>
      <c r="S22" s="16" t="str">
        <f>if(T22&lt;=0.3,Dataset!D20, "")</f>
        <v/>
      </c>
      <c r="T22" s="40">
        <f t="shared" si="2"/>
        <v>0.756648424</v>
      </c>
      <c r="U22" s="41" t="b">
        <f t="shared" si="1"/>
        <v>0</v>
      </c>
      <c r="V22" s="16"/>
    </row>
    <row r="23" ht="15.75" customHeight="1">
      <c r="A23" s="16"/>
      <c r="L23" s="16"/>
      <c r="M23" s="37"/>
      <c r="N23" s="16"/>
      <c r="O23" s="39">
        <f>Dataset!A21</f>
        <v>46382</v>
      </c>
      <c r="P23" s="16">
        <f>Dataset!B21</f>
        <v>196058</v>
      </c>
      <c r="Q23" s="16" t="str">
        <f>Dataset!C21</f>
        <v>Y</v>
      </c>
      <c r="R23" s="16">
        <f>Dataset!D21</f>
        <v>13</v>
      </c>
      <c r="S23" s="16" t="str">
        <f>if(T23&lt;=0.3,Dataset!D21, "")</f>
        <v/>
      </c>
      <c r="T23" s="40">
        <f t="shared" si="2"/>
        <v>0.3600863604</v>
      </c>
      <c r="U23" s="41" t="b">
        <f t="shared" si="1"/>
        <v>0</v>
      </c>
      <c r="V23" s="16"/>
    </row>
    <row r="24" ht="15.75" customHeight="1">
      <c r="A24" s="16"/>
      <c r="L24" s="16"/>
      <c r="M24" s="37"/>
      <c r="N24" s="16"/>
      <c r="O24" s="39">
        <f>Dataset!A22</f>
        <v>46382</v>
      </c>
      <c r="P24" s="16">
        <f>Dataset!B22</f>
        <v>149045</v>
      </c>
      <c r="Q24" s="16" t="str">
        <f>Dataset!C22</f>
        <v>Y</v>
      </c>
      <c r="R24" s="16">
        <f>Dataset!D22</f>
        <v>15</v>
      </c>
      <c r="S24" s="16" t="str">
        <f>if(T24&lt;=0.3,Dataset!D22, "")</f>
        <v/>
      </c>
      <c r="T24" s="40">
        <f t="shared" si="2"/>
        <v>0.3348134781</v>
      </c>
      <c r="U24" s="41" t="b">
        <f t="shared" si="1"/>
        <v>0</v>
      </c>
      <c r="V24" s="16"/>
    </row>
    <row r="25" ht="15.75" customHeight="1">
      <c r="A25" s="16"/>
      <c r="L25" s="16"/>
      <c r="M25" s="37"/>
      <c r="N25" s="16"/>
      <c r="O25" s="39">
        <f>Dataset!A23</f>
        <v>46382</v>
      </c>
      <c r="P25" s="16">
        <f>Dataset!B23</f>
        <v>24708</v>
      </c>
      <c r="Q25" s="16" t="str">
        <f>Dataset!C23</f>
        <v>Y</v>
      </c>
      <c r="R25" s="16">
        <f>Dataset!D23</f>
        <v>13</v>
      </c>
      <c r="S25" s="16" t="str">
        <f>if(T25&lt;=0.3,Dataset!D23, "")</f>
        <v/>
      </c>
      <c r="T25" s="40">
        <f t="shared" si="2"/>
        <v>0.747439586</v>
      </c>
      <c r="U25" s="41" t="b">
        <f t="shared" si="1"/>
        <v>0</v>
      </c>
      <c r="V25" s="16"/>
    </row>
    <row r="26" ht="15.75" customHeight="1">
      <c r="A26" s="16"/>
      <c r="L26" s="16"/>
      <c r="M26" s="37"/>
      <c r="N26" s="16"/>
      <c r="O26" s="39">
        <f>Dataset!A24</f>
        <v>46382</v>
      </c>
      <c r="P26" s="16">
        <f>Dataset!B24</f>
        <v>229328</v>
      </c>
      <c r="Q26" s="16" t="str">
        <f>Dataset!C24</f>
        <v>Y</v>
      </c>
      <c r="R26" s="16">
        <f>Dataset!D24</f>
        <v>12</v>
      </c>
      <c r="S26" s="16" t="str">
        <f>if(T26&lt;=0.3,Dataset!D24, "")</f>
        <v/>
      </c>
      <c r="T26" s="40">
        <f t="shared" si="2"/>
        <v>0.9013263847</v>
      </c>
      <c r="U26" s="41" t="b">
        <f t="shared" si="1"/>
        <v>0</v>
      </c>
      <c r="V26" s="16"/>
    </row>
    <row r="27" ht="15.75" customHeight="1">
      <c r="A27" s="16"/>
      <c r="L27" s="16"/>
      <c r="M27" s="37"/>
      <c r="N27" s="16"/>
      <c r="O27" s="39">
        <f>Dataset!A25</f>
        <v>46382</v>
      </c>
      <c r="P27" s="16">
        <f>Dataset!B25</f>
        <v>205098</v>
      </c>
      <c r="Q27" s="16" t="str">
        <f>Dataset!C25</f>
        <v>Y</v>
      </c>
      <c r="R27" s="16">
        <f>Dataset!D25</f>
        <v>14</v>
      </c>
      <c r="S27" s="16">
        <f>if(T27&lt;=0.3,Dataset!D25, "")</f>
        <v>14</v>
      </c>
      <c r="T27" s="40">
        <f t="shared" si="2"/>
        <v>0.2440985157</v>
      </c>
      <c r="U27" s="41" t="b">
        <f t="shared" si="1"/>
        <v>1</v>
      </c>
      <c r="V27" s="16"/>
    </row>
    <row r="28" ht="15.75" customHeight="1">
      <c r="A28" s="16"/>
      <c r="B28" s="17" t="s">
        <v>56</v>
      </c>
      <c r="F28" s="36"/>
      <c r="G28" s="36"/>
      <c r="H28" s="36"/>
      <c r="I28" s="36"/>
      <c r="J28" s="36"/>
      <c r="K28" s="36"/>
      <c r="L28" s="16"/>
      <c r="M28" s="37"/>
      <c r="N28" s="16"/>
      <c r="O28" s="39">
        <f>Dataset!A26</f>
        <v>46382</v>
      </c>
      <c r="P28" s="16">
        <f>Dataset!B26</f>
        <v>18076</v>
      </c>
      <c r="Q28" s="16" t="str">
        <f>Dataset!C26</f>
        <v>Y</v>
      </c>
      <c r="R28" s="16">
        <f>Dataset!D26</f>
        <v>15</v>
      </c>
      <c r="S28" s="16" t="str">
        <f>if(T28&lt;=0.3,Dataset!D26, "")</f>
        <v/>
      </c>
      <c r="T28" s="40">
        <f t="shared" si="2"/>
        <v>0.3468673772</v>
      </c>
      <c r="U28" s="41" t="b">
        <f t="shared" si="1"/>
        <v>0</v>
      </c>
      <c r="V28" s="16"/>
    </row>
    <row r="29" ht="15.75" customHeight="1">
      <c r="A29" s="16"/>
      <c r="F29" s="36"/>
      <c r="G29" s="36"/>
      <c r="H29" s="36"/>
      <c r="I29" s="36"/>
      <c r="J29" s="36"/>
      <c r="K29" s="36"/>
      <c r="L29" s="16"/>
      <c r="M29" s="37"/>
      <c r="N29" s="16"/>
      <c r="O29" s="39">
        <f>Dataset!A27</f>
        <v>46382</v>
      </c>
      <c r="P29" s="16">
        <f>Dataset!B27</f>
        <v>261320</v>
      </c>
      <c r="Q29" s="16" t="str">
        <f>Dataset!C27</f>
        <v>Y</v>
      </c>
      <c r="R29" s="16">
        <f>Dataset!D27</f>
        <v>15</v>
      </c>
      <c r="S29" s="16" t="str">
        <f>if(T29&lt;=0.3,Dataset!D27, "")</f>
        <v/>
      </c>
      <c r="T29" s="40">
        <f t="shared" si="2"/>
        <v>0.3259731031</v>
      </c>
      <c r="U29" s="41" t="b">
        <f t="shared" si="1"/>
        <v>0</v>
      </c>
      <c r="V29" s="16"/>
    </row>
    <row r="30" ht="15.75" customHeight="1">
      <c r="A30" s="16"/>
      <c r="C30" s="18" t="s">
        <v>57</v>
      </c>
      <c r="D30" s="18" t="s">
        <v>58</v>
      </c>
      <c r="E30" s="36"/>
      <c r="F30" s="36"/>
      <c r="G30" s="36"/>
      <c r="H30" s="36"/>
      <c r="I30" s="36"/>
      <c r="J30" s="36"/>
      <c r="K30" s="36"/>
      <c r="L30" s="16"/>
      <c r="M30" s="37"/>
      <c r="N30" s="16"/>
      <c r="O30" s="39">
        <f>Dataset!A28</f>
        <v>46382</v>
      </c>
      <c r="P30" s="16">
        <f>Dataset!B28</f>
        <v>79851</v>
      </c>
      <c r="Q30" s="16" t="str">
        <f>Dataset!C28</f>
        <v>Y</v>
      </c>
      <c r="R30" s="16">
        <f>Dataset!D28</f>
        <v>5</v>
      </c>
      <c r="S30" s="16" t="str">
        <f>if(T30&lt;=0.3,Dataset!D28, "")</f>
        <v/>
      </c>
      <c r="T30" s="40">
        <f t="shared" si="2"/>
        <v>0.7275752995</v>
      </c>
      <c r="U30" s="41" t="b">
        <f t="shared" si="1"/>
        <v>0</v>
      </c>
      <c r="V30" s="16"/>
    </row>
    <row r="31" ht="15.75" customHeight="1">
      <c r="A31" s="16"/>
      <c r="C31" s="42">
        <f>COUNT(T4:T2529)</f>
        <v>2526</v>
      </c>
      <c r="D31" s="42">
        <f>COUNTIF(U4:U2529, true)</f>
        <v>734</v>
      </c>
      <c r="E31" s="43">
        <f>D31/C31</f>
        <v>0.2905779889</v>
      </c>
      <c r="F31" s="36"/>
      <c r="G31" s="36"/>
      <c r="H31" s="36"/>
      <c r="I31" s="36"/>
      <c r="J31" s="36"/>
      <c r="K31" s="36"/>
      <c r="L31" s="16"/>
      <c r="M31" s="37"/>
      <c r="N31" s="16"/>
      <c r="O31" s="39">
        <f>Dataset!A29</f>
        <v>46381</v>
      </c>
      <c r="P31" s="16">
        <f>Dataset!B29</f>
        <v>311904</v>
      </c>
      <c r="Q31" s="16" t="str">
        <f>Dataset!C29</f>
        <v>Y</v>
      </c>
      <c r="R31" s="16">
        <f>Dataset!D29</f>
        <v>13</v>
      </c>
      <c r="S31" s="16" t="str">
        <f>if(T31&lt;=0.3,Dataset!D29, "")</f>
        <v/>
      </c>
      <c r="T31" s="40">
        <f t="shared" si="2"/>
        <v>0.5986196734</v>
      </c>
      <c r="U31" s="41" t="b">
        <f t="shared" si="1"/>
        <v>0</v>
      </c>
      <c r="V31" s="16"/>
    </row>
    <row r="32" ht="15.75" customHeight="1">
      <c r="A32" s="16"/>
      <c r="L32" s="16"/>
      <c r="M32" s="37"/>
      <c r="N32" s="16"/>
      <c r="O32" s="39">
        <f>Dataset!A30</f>
        <v>46381</v>
      </c>
      <c r="P32" s="16">
        <f>Dataset!B30</f>
        <v>17660</v>
      </c>
      <c r="Q32" s="16" t="str">
        <f>Dataset!C30</f>
        <v>Y</v>
      </c>
      <c r="R32" s="16">
        <f>Dataset!D30</f>
        <v>11</v>
      </c>
      <c r="S32" s="16" t="str">
        <f>if(T32&lt;=0.3,Dataset!D30, "")</f>
        <v/>
      </c>
      <c r="T32" s="40">
        <f t="shared" si="2"/>
        <v>0.956668499</v>
      </c>
      <c r="U32" s="41" t="b">
        <f t="shared" si="1"/>
        <v>0</v>
      </c>
      <c r="V32" s="16"/>
    </row>
    <row r="33" ht="15.75" customHeight="1">
      <c r="A33" s="16"/>
      <c r="L33" s="16"/>
      <c r="M33" s="37"/>
      <c r="N33" s="16"/>
      <c r="O33" s="39">
        <f>Dataset!A31</f>
        <v>46381</v>
      </c>
      <c r="P33" s="16">
        <f>Dataset!B31</f>
        <v>93737</v>
      </c>
      <c r="Q33" s="16" t="str">
        <f>Dataset!C31</f>
        <v>Y</v>
      </c>
      <c r="R33" s="16">
        <f>Dataset!D31</f>
        <v>5</v>
      </c>
      <c r="S33" s="16">
        <f>if(T33&lt;=0.3,Dataset!D31, "")</f>
        <v>5</v>
      </c>
      <c r="T33" s="40">
        <f t="shared" si="2"/>
        <v>0.1681865633</v>
      </c>
      <c r="U33" s="41" t="b">
        <f t="shared" si="1"/>
        <v>1</v>
      </c>
      <c r="V33" s="16"/>
    </row>
    <row r="34" ht="15.75" customHeight="1">
      <c r="A34" s="16"/>
      <c r="L34" s="16"/>
      <c r="M34" s="37"/>
      <c r="N34" s="16"/>
      <c r="O34" s="39">
        <f>Dataset!A32</f>
        <v>46381</v>
      </c>
      <c r="P34" s="16">
        <f>Dataset!B32</f>
        <v>35201</v>
      </c>
      <c r="Q34" s="16" t="str">
        <f>Dataset!C32</f>
        <v>Y</v>
      </c>
      <c r="R34" s="16">
        <f>Dataset!D32</f>
        <v>14</v>
      </c>
      <c r="S34" s="16" t="str">
        <f>if(T34&lt;=0.3,Dataset!D32, "")</f>
        <v/>
      </c>
      <c r="T34" s="40">
        <f t="shared" si="2"/>
        <v>0.4975749787</v>
      </c>
      <c r="U34" s="41" t="b">
        <f t="shared" si="1"/>
        <v>0</v>
      </c>
      <c r="V34" s="16"/>
    </row>
    <row r="35" ht="15.75" customHeight="1">
      <c r="A35" s="16"/>
      <c r="L35" s="16"/>
      <c r="M35" s="37"/>
      <c r="N35" s="16"/>
      <c r="O35" s="39">
        <f>Dataset!A33</f>
        <v>46381</v>
      </c>
      <c r="P35" s="16">
        <f>Dataset!B33</f>
        <v>55861</v>
      </c>
      <c r="Q35" s="16" t="str">
        <f>Dataset!C33</f>
        <v>Y</v>
      </c>
      <c r="R35" s="16">
        <f>Dataset!D33</f>
        <v>8</v>
      </c>
      <c r="S35" s="16" t="str">
        <f>if(T35&lt;=0.3,Dataset!D33, "")</f>
        <v/>
      </c>
      <c r="T35" s="40">
        <f t="shared" si="2"/>
        <v>0.7529809155</v>
      </c>
      <c r="U35" s="41" t="b">
        <f t="shared" si="1"/>
        <v>0</v>
      </c>
      <c r="V35" s="16"/>
    </row>
    <row r="36" ht="15.75" customHeight="1">
      <c r="A36" s="16"/>
      <c r="B36" s="17" t="s">
        <v>59</v>
      </c>
      <c r="L36" s="16"/>
      <c r="M36" s="37"/>
      <c r="N36" s="16"/>
      <c r="O36" s="39">
        <f>Dataset!A34</f>
        <v>46381</v>
      </c>
      <c r="P36" s="16">
        <f>Dataset!B34</f>
        <v>234527</v>
      </c>
      <c r="Q36" s="16" t="str">
        <f>Dataset!C34</f>
        <v>Y</v>
      </c>
      <c r="R36" s="16">
        <f>Dataset!D34</f>
        <v>5</v>
      </c>
      <c r="S36" s="16">
        <f>if(T36&lt;=0.3,Dataset!D34, "")</f>
        <v>5</v>
      </c>
      <c r="T36" s="40">
        <f t="shared" si="2"/>
        <v>0.2812155654</v>
      </c>
      <c r="U36" s="41" t="b">
        <f t="shared" si="1"/>
        <v>1</v>
      </c>
      <c r="V36" s="16"/>
    </row>
    <row r="37" ht="15.75" customHeight="1">
      <c r="A37" s="16"/>
      <c r="L37" s="16"/>
      <c r="M37" s="37"/>
      <c r="N37" s="16"/>
      <c r="O37" s="39">
        <f>Dataset!A35</f>
        <v>46381</v>
      </c>
      <c r="P37" s="16">
        <f>Dataset!B35</f>
        <v>63428</v>
      </c>
      <c r="Q37" s="16" t="str">
        <f>Dataset!C35</f>
        <v>Y</v>
      </c>
      <c r="R37" s="16">
        <f>Dataset!D35</f>
        <v>12</v>
      </c>
      <c r="S37" s="16" t="str">
        <f>if(T37&lt;=0.3,Dataset!D35, "")</f>
        <v/>
      </c>
      <c r="T37" s="40">
        <f t="shared" si="2"/>
        <v>0.3821581368</v>
      </c>
      <c r="U37" s="41" t="b">
        <f t="shared" si="1"/>
        <v>0</v>
      </c>
      <c r="V37" s="16"/>
    </row>
    <row r="38" ht="15.75" customHeight="1">
      <c r="A38" s="16"/>
      <c r="C38" s="22" t="s">
        <v>60</v>
      </c>
      <c r="L38" s="16"/>
      <c r="M38" s="37"/>
      <c r="N38" s="16"/>
      <c r="O38" s="39">
        <f>Dataset!A36</f>
        <v>46381</v>
      </c>
      <c r="P38" s="16">
        <f>Dataset!B36</f>
        <v>195914</v>
      </c>
      <c r="Q38" s="16" t="str">
        <f>Dataset!C36</f>
        <v>Y</v>
      </c>
      <c r="R38" s="16">
        <f>Dataset!D36</f>
        <v>14</v>
      </c>
      <c r="S38" s="16">
        <f>if(T38&lt;=0.3,Dataset!D36, "")</f>
        <v>14</v>
      </c>
      <c r="T38" s="40">
        <f t="shared" si="2"/>
        <v>0.2741748159</v>
      </c>
      <c r="U38" s="41" t="b">
        <f t="shared" si="1"/>
        <v>1</v>
      </c>
      <c r="V38" s="16"/>
    </row>
    <row r="39" ht="15.75" customHeight="1">
      <c r="A39" s="16"/>
      <c r="L39" s="16"/>
      <c r="M39" s="37"/>
      <c r="N39" s="16"/>
      <c r="O39" s="39">
        <f>Dataset!A37</f>
        <v>46381</v>
      </c>
      <c r="P39" s="16">
        <f>Dataset!B37</f>
        <v>495454</v>
      </c>
      <c r="Q39" s="16" t="str">
        <f>Dataset!C37</f>
        <v>Y</v>
      </c>
      <c r="R39" s="16">
        <f>Dataset!D37</f>
        <v>10</v>
      </c>
      <c r="S39" s="16" t="str">
        <f>if(T39&lt;=0.3,Dataset!D37, "")</f>
        <v/>
      </c>
      <c r="T39" s="40">
        <f t="shared" si="2"/>
        <v>0.4282014583</v>
      </c>
      <c r="U39" s="41" t="b">
        <f t="shared" si="1"/>
        <v>0</v>
      </c>
      <c r="V39" s="16"/>
    </row>
    <row r="40" ht="47.25" customHeight="1">
      <c r="A40" s="16"/>
      <c r="L40" s="16"/>
      <c r="M40" s="37"/>
      <c r="N40" s="16"/>
      <c r="O40" s="39">
        <f>Dataset!A38</f>
        <v>46381</v>
      </c>
      <c r="P40" s="16">
        <f>Dataset!B38</f>
        <v>94367</v>
      </c>
      <c r="Q40" s="16" t="str">
        <f>Dataset!C38</f>
        <v>Y</v>
      </c>
      <c r="R40" s="16">
        <f>Dataset!D38</f>
        <v>11</v>
      </c>
      <c r="S40" s="16">
        <f>if(T40&lt;=0.3,Dataset!D38, "")</f>
        <v>11</v>
      </c>
      <c r="T40" s="40">
        <f t="shared" si="2"/>
        <v>0.0657049718</v>
      </c>
      <c r="U40" s="41" t="b">
        <f t="shared" si="1"/>
        <v>1</v>
      </c>
      <c r="V40" s="16"/>
    </row>
    <row r="41" ht="47.25" customHeight="1">
      <c r="A41" s="16"/>
      <c r="L41" s="16"/>
      <c r="M41" s="37"/>
      <c r="N41" s="16"/>
      <c r="O41" s="39">
        <f>Dataset!A39</f>
        <v>46381</v>
      </c>
      <c r="P41" s="16">
        <f>Dataset!B39</f>
        <v>409046</v>
      </c>
      <c r="Q41" s="16" t="str">
        <f>Dataset!C39</f>
        <v>Y</v>
      </c>
      <c r="R41" s="16">
        <f>Dataset!D39</f>
        <v>13</v>
      </c>
      <c r="S41" s="16">
        <f>if(T41&lt;=0.3,Dataset!D39, "")</f>
        <v>13</v>
      </c>
      <c r="T41" s="40">
        <f t="shared" si="2"/>
        <v>0.04904000878</v>
      </c>
      <c r="U41" s="41" t="b">
        <f t="shared" si="1"/>
        <v>1</v>
      </c>
      <c r="V41" s="16"/>
    </row>
    <row r="42" ht="15.75" customHeight="1">
      <c r="A42" s="16"/>
      <c r="L42" s="16"/>
      <c r="M42" s="37"/>
      <c r="N42" s="16"/>
      <c r="O42" s="39">
        <f>Dataset!A40</f>
        <v>46381</v>
      </c>
      <c r="P42" s="16">
        <f>Dataset!B40</f>
        <v>162445</v>
      </c>
      <c r="Q42" s="16" t="str">
        <f>Dataset!C40</f>
        <v>Y</v>
      </c>
      <c r="R42" s="16">
        <f>Dataset!D40</f>
        <v>11</v>
      </c>
      <c r="S42" s="16">
        <f>if(T42&lt;=0.3,Dataset!D40, "")</f>
        <v>11</v>
      </c>
      <c r="T42" s="40">
        <f t="shared" si="2"/>
        <v>0.1106630896</v>
      </c>
      <c r="U42" s="41" t="b">
        <f t="shared" si="1"/>
        <v>1</v>
      </c>
      <c r="V42" s="16"/>
    </row>
    <row r="43" ht="15.75" customHeight="1">
      <c r="A43" s="16"/>
      <c r="L43" s="16"/>
      <c r="M43" s="37"/>
      <c r="N43" s="16"/>
      <c r="O43" s="39">
        <f>Dataset!A41</f>
        <v>46381</v>
      </c>
      <c r="P43" s="16">
        <f>Dataset!B41</f>
        <v>183207</v>
      </c>
      <c r="Q43" s="16" t="str">
        <f>Dataset!C41</f>
        <v>Y</v>
      </c>
      <c r="R43" s="16">
        <f>Dataset!D41</f>
        <v>14</v>
      </c>
      <c r="S43" s="16" t="str">
        <f>if(T43&lt;=0.3,Dataset!D41, "")</f>
        <v/>
      </c>
      <c r="T43" s="40">
        <f t="shared" si="2"/>
        <v>0.4099851286</v>
      </c>
      <c r="U43" s="41" t="b">
        <f t="shared" si="1"/>
        <v>0</v>
      </c>
      <c r="V43" s="16"/>
    </row>
    <row r="44" ht="15.75" customHeight="1">
      <c r="A44" s="16"/>
      <c r="B44" s="36"/>
      <c r="C44" s="44" t="s">
        <v>29</v>
      </c>
      <c r="D44" s="44" t="s">
        <v>61</v>
      </c>
      <c r="E44" s="44" t="s">
        <v>62</v>
      </c>
      <c r="F44" s="44" t="s">
        <v>32</v>
      </c>
      <c r="G44" s="44" t="s">
        <v>30</v>
      </c>
      <c r="H44" s="44" t="s">
        <v>33</v>
      </c>
      <c r="I44" s="44" t="s">
        <v>34</v>
      </c>
      <c r="J44" s="44" t="s">
        <v>35</v>
      </c>
      <c r="K44" s="44" t="s">
        <v>36</v>
      </c>
      <c r="L44" s="16"/>
      <c r="M44" s="37"/>
      <c r="N44" s="16"/>
      <c r="O44" s="39">
        <f>Dataset!A42</f>
        <v>46381</v>
      </c>
      <c r="P44" s="16">
        <f>Dataset!B42</f>
        <v>230379</v>
      </c>
      <c r="Q44" s="16" t="str">
        <f>Dataset!C42</f>
        <v>Y</v>
      </c>
      <c r="R44" s="16">
        <f>Dataset!D42</f>
        <v>12</v>
      </c>
      <c r="S44" s="16" t="str">
        <f>if(T44&lt;=0.3,Dataset!D42, "")</f>
        <v/>
      </c>
      <c r="T44" s="40">
        <f t="shared" si="2"/>
        <v>0.65652101</v>
      </c>
      <c r="U44" s="41" t="b">
        <f t="shared" si="1"/>
        <v>0</v>
      </c>
      <c r="V44" s="16"/>
    </row>
    <row r="45" ht="15.75" customHeight="1">
      <c r="A45" s="16"/>
      <c r="B45" s="45" t="s">
        <v>63</v>
      </c>
      <c r="C45" s="46">
        <f>AVERAGE(R4:R2529)</f>
        <v>12.48693587</v>
      </c>
      <c r="D45" s="46">
        <f>STDEV(R4:R2529)</f>
        <v>3.043777544</v>
      </c>
      <c r="E45" s="46">
        <f>min(R4:R2529)</f>
        <v>5</v>
      </c>
      <c r="F45" s="46">
        <f>max(R4:R2529)</f>
        <v>15</v>
      </c>
      <c r="G45" s="46">
        <f>median(R4:R2529)</f>
        <v>14</v>
      </c>
      <c r="H45" s="46">
        <f>PERCENTILE(R4:R2529,0.1)</f>
        <v>6</v>
      </c>
      <c r="I45" s="46">
        <f>PERCENTILE(R4:R2529,0.25)</f>
        <v>12</v>
      </c>
      <c r="J45" s="46">
        <f>PERCENTILE(R4:R2529,0.95)</f>
        <v>15</v>
      </c>
      <c r="K45" s="46">
        <f>PERCENTILE(R4:R2529,0.99)</f>
        <v>15</v>
      </c>
      <c r="L45" s="16"/>
      <c r="M45" s="37"/>
      <c r="N45" s="16"/>
      <c r="O45" s="39">
        <f>Dataset!A43</f>
        <v>46381</v>
      </c>
      <c r="P45" s="16">
        <f>Dataset!B43</f>
        <v>208904</v>
      </c>
      <c r="Q45" s="16" t="str">
        <f>Dataset!C43</f>
        <v>Y</v>
      </c>
      <c r="R45" s="16">
        <f>Dataset!D43</f>
        <v>5</v>
      </c>
      <c r="S45" s="16">
        <f>if(T45&lt;=0.3,Dataset!D43, "")</f>
        <v>5</v>
      </c>
      <c r="T45" s="40">
        <f t="shared" si="2"/>
        <v>0.1794015556</v>
      </c>
      <c r="U45" s="41" t="b">
        <f t="shared" si="1"/>
        <v>1</v>
      </c>
      <c r="V45" s="16"/>
    </row>
    <row r="46" ht="15.75" customHeight="1">
      <c r="A46" s="16"/>
      <c r="B46" s="45" t="s">
        <v>64</v>
      </c>
      <c r="C46" s="46">
        <f>average(S4:S2529)</f>
        <v>12.48228883</v>
      </c>
      <c r="D46" s="46">
        <f>STDEV(S4:S2529)</f>
        <v>3.037121347</v>
      </c>
      <c r="E46" s="46">
        <f>min(S4:S2529)</f>
        <v>5</v>
      </c>
      <c r="F46" s="46">
        <f>max(S4:S2529)</f>
        <v>15</v>
      </c>
      <c r="G46" s="46">
        <f>median(S4:S2529)</f>
        <v>14</v>
      </c>
      <c r="H46" s="46">
        <f>PERCENTILE(S4:S2529,0.1)</f>
        <v>6</v>
      </c>
      <c r="I46" s="46">
        <f>PERCENTILE(S4:S2529,0.25)</f>
        <v>12</v>
      </c>
      <c r="J46" s="46">
        <f>PERCENTILE(S4:S2529,0.95)</f>
        <v>15</v>
      </c>
      <c r="K46" s="46">
        <f>PERCENTILE(S4:S2529,0.99)</f>
        <v>15</v>
      </c>
      <c r="L46" s="16"/>
      <c r="M46" s="37"/>
      <c r="N46" s="16"/>
      <c r="O46" s="39">
        <f>Dataset!A44</f>
        <v>46381</v>
      </c>
      <c r="P46" s="16">
        <f>Dataset!B44</f>
        <v>202813</v>
      </c>
      <c r="Q46" s="16" t="str">
        <f>Dataset!C44</f>
        <v>Y</v>
      </c>
      <c r="R46" s="16">
        <f>Dataset!D44</f>
        <v>15</v>
      </c>
      <c r="S46" s="16">
        <f>if(T46&lt;=0.3,Dataset!D44, "")</f>
        <v>15</v>
      </c>
      <c r="T46" s="40">
        <f t="shared" si="2"/>
        <v>0.1425874131</v>
      </c>
      <c r="U46" s="41" t="b">
        <f t="shared" si="1"/>
        <v>1</v>
      </c>
      <c r="V46" s="16"/>
    </row>
    <row r="47" ht="15.75" customHeight="1">
      <c r="A47" s="16"/>
      <c r="B47" s="45" t="s">
        <v>65</v>
      </c>
      <c r="C47" s="47">
        <f t="shared" ref="C47:K47" si="3">(C46-C45)/C45</f>
        <v>-0.0003721520391</v>
      </c>
      <c r="D47" s="47">
        <f t="shared" si="3"/>
        <v>-0.002186820989</v>
      </c>
      <c r="E47" s="47">
        <f t="shared" si="3"/>
        <v>0</v>
      </c>
      <c r="F47" s="47">
        <f t="shared" si="3"/>
        <v>0</v>
      </c>
      <c r="G47" s="47">
        <f t="shared" si="3"/>
        <v>0</v>
      </c>
      <c r="H47" s="47">
        <f t="shared" si="3"/>
        <v>0</v>
      </c>
      <c r="I47" s="47">
        <f t="shared" si="3"/>
        <v>0</v>
      </c>
      <c r="J47" s="47">
        <f t="shared" si="3"/>
        <v>0</v>
      </c>
      <c r="K47" s="47">
        <f t="shared" si="3"/>
        <v>0</v>
      </c>
      <c r="L47" s="16"/>
      <c r="M47" s="37"/>
      <c r="N47" s="16"/>
      <c r="O47" s="39">
        <f>Dataset!A45</f>
        <v>46381</v>
      </c>
      <c r="P47" s="16">
        <f>Dataset!B45</f>
        <v>169895</v>
      </c>
      <c r="Q47" s="16" t="str">
        <f>Dataset!C45</f>
        <v>Y</v>
      </c>
      <c r="R47" s="16">
        <f>Dataset!D45</f>
        <v>7</v>
      </c>
      <c r="S47" s="16">
        <f>if(T47&lt;=0.3,Dataset!D45, "")</f>
        <v>7</v>
      </c>
      <c r="T47" s="40">
        <f t="shared" si="2"/>
        <v>0.1875570862</v>
      </c>
      <c r="U47" s="41" t="b">
        <f t="shared" si="1"/>
        <v>1</v>
      </c>
      <c r="V47" s="16"/>
    </row>
    <row r="48" ht="15.75" customHeight="1">
      <c r="A48" s="1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16"/>
      <c r="M48" s="37"/>
      <c r="N48" s="16"/>
      <c r="O48" s="39">
        <f>Dataset!A46</f>
        <v>46381</v>
      </c>
      <c r="P48" s="16">
        <f>Dataset!B46</f>
        <v>483288</v>
      </c>
      <c r="Q48" s="16" t="str">
        <f>Dataset!C46</f>
        <v>Y</v>
      </c>
      <c r="R48" s="16">
        <f>Dataset!D46</f>
        <v>5</v>
      </c>
      <c r="S48" s="16" t="str">
        <f>if(T48&lt;=0.3,Dataset!D46, "")</f>
        <v/>
      </c>
      <c r="T48" s="40">
        <f t="shared" si="2"/>
        <v>0.9387312557</v>
      </c>
      <c r="U48" s="41" t="b">
        <f t="shared" si="1"/>
        <v>0</v>
      </c>
      <c r="V48" s="16"/>
    </row>
    <row r="49" ht="15.75" customHeight="1">
      <c r="A49" s="1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16"/>
      <c r="M49" s="37"/>
      <c r="N49" s="16"/>
      <c r="O49" s="39">
        <f>Dataset!A47</f>
        <v>46381</v>
      </c>
      <c r="P49" s="16">
        <f>Dataset!B47</f>
        <v>453025</v>
      </c>
      <c r="Q49" s="16" t="str">
        <f>Dataset!C47</f>
        <v>Y</v>
      </c>
      <c r="R49" s="16">
        <f>Dataset!D47</f>
        <v>14</v>
      </c>
      <c r="S49" s="16">
        <f>if(T49&lt;=0.3,Dataset!D47, "")</f>
        <v>14</v>
      </c>
      <c r="T49" s="40">
        <f t="shared" si="2"/>
        <v>0.07591867532</v>
      </c>
      <c r="U49" s="41" t="b">
        <f t="shared" si="1"/>
        <v>1</v>
      </c>
      <c r="V49" s="16"/>
    </row>
    <row r="50" ht="15.75" customHeight="1">
      <c r="A50" s="1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16"/>
      <c r="M50" s="37"/>
      <c r="N50" s="16"/>
      <c r="O50" s="39">
        <f>Dataset!A48</f>
        <v>46381</v>
      </c>
      <c r="P50" s="16">
        <f>Dataset!B48</f>
        <v>416625</v>
      </c>
      <c r="Q50" s="16" t="str">
        <f>Dataset!C48</f>
        <v>Y</v>
      </c>
      <c r="R50" s="16">
        <f>Dataset!D48</f>
        <v>5</v>
      </c>
      <c r="S50" s="16" t="str">
        <f>if(T50&lt;=0.3,Dataset!D48, "")</f>
        <v/>
      </c>
      <c r="T50" s="40">
        <f t="shared" si="2"/>
        <v>0.5925208943</v>
      </c>
      <c r="U50" s="41" t="b">
        <f t="shared" si="1"/>
        <v>0</v>
      </c>
      <c r="V50" s="16"/>
    </row>
    <row r="51" ht="15.75" customHeight="1">
      <c r="A51" s="1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16"/>
      <c r="M51" s="37"/>
      <c r="N51" s="16"/>
      <c r="O51" s="39">
        <f>Dataset!A49</f>
        <v>46381</v>
      </c>
      <c r="P51" s="16">
        <f>Dataset!B49</f>
        <v>93431</v>
      </c>
      <c r="Q51" s="16" t="str">
        <f>Dataset!C49</f>
        <v>Y</v>
      </c>
      <c r="R51" s="16">
        <f>Dataset!D49</f>
        <v>13</v>
      </c>
      <c r="S51" s="16" t="str">
        <f>if(T51&lt;=0.3,Dataset!D49, "")</f>
        <v/>
      </c>
      <c r="T51" s="40">
        <f t="shared" si="2"/>
        <v>0.592917336</v>
      </c>
      <c r="U51" s="41" t="b">
        <f t="shared" si="1"/>
        <v>0</v>
      </c>
      <c r="V51" s="16"/>
    </row>
    <row r="52" ht="15.75" customHeight="1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8"/>
      <c r="M52" s="37"/>
      <c r="N52" s="16"/>
      <c r="O52" s="39">
        <f>Dataset!A50</f>
        <v>46381</v>
      </c>
      <c r="P52" s="16">
        <f>Dataset!B50</f>
        <v>189815</v>
      </c>
      <c r="Q52" s="16" t="str">
        <f>Dataset!C50</f>
        <v>Y</v>
      </c>
      <c r="R52" s="16">
        <f>Dataset!D50</f>
        <v>5</v>
      </c>
      <c r="S52" s="16" t="str">
        <f>if(T52&lt;=0.3,Dataset!D50, "")</f>
        <v/>
      </c>
      <c r="T52" s="40">
        <f t="shared" si="2"/>
        <v>0.3842358051</v>
      </c>
      <c r="U52" s="41" t="b">
        <f t="shared" si="1"/>
        <v>0</v>
      </c>
      <c r="V52" s="16"/>
    </row>
    <row r="53" ht="15.75" customHeight="1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8"/>
      <c r="M53" s="37"/>
      <c r="N53" s="16"/>
      <c r="O53" s="39">
        <f>Dataset!A51</f>
        <v>46381</v>
      </c>
      <c r="P53" s="16">
        <f>Dataset!B51</f>
        <v>412109</v>
      </c>
      <c r="Q53" s="16" t="str">
        <f>Dataset!C51</f>
        <v>Y</v>
      </c>
      <c r="R53" s="16">
        <f>Dataset!D51</f>
        <v>8</v>
      </c>
      <c r="S53" s="16" t="str">
        <f>if(T53&lt;=0.3,Dataset!D51, "")</f>
        <v/>
      </c>
      <c r="T53" s="40">
        <f t="shared" si="2"/>
        <v>0.5886461801</v>
      </c>
      <c r="U53" s="41" t="b">
        <f t="shared" si="1"/>
        <v>0</v>
      </c>
      <c r="V53" s="16"/>
    </row>
    <row r="54" ht="15.75" customHeight="1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8"/>
      <c r="M54" s="37"/>
      <c r="N54" s="16"/>
      <c r="O54" s="39">
        <f>Dataset!A52</f>
        <v>46381</v>
      </c>
      <c r="P54" s="16">
        <f>Dataset!B52</f>
        <v>180537</v>
      </c>
      <c r="Q54" s="16" t="str">
        <f>Dataset!C52</f>
        <v>Y</v>
      </c>
      <c r="R54" s="16">
        <f>Dataset!D52</f>
        <v>13</v>
      </c>
      <c r="S54" s="16" t="str">
        <f>if(T54&lt;=0.3,Dataset!D52, "")</f>
        <v/>
      </c>
      <c r="T54" s="40">
        <f t="shared" si="2"/>
        <v>0.5082390102</v>
      </c>
      <c r="U54" s="41" t="b">
        <f t="shared" si="1"/>
        <v>0</v>
      </c>
      <c r="V54" s="16"/>
    </row>
    <row r="55" ht="15.75" customHeight="1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8"/>
      <c r="M55" s="37"/>
      <c r="N55" s="16"/>
      <c r="O55" s="39">
        <f>Dataset!A53</f>
        <v>46381</v>
      </c>
      <c r="P55" s="16">
        <f>Dataset!B53</f>
        <v>471907</v>
      </c>
      <c r="Q55" s="16" t="str">
        <f>Dataset!C53</f>
        <v>Y</v>
      </c>
      <c r="R55" s="16">
        <f>Dataset!D53</f>
        <v>5</v>
      </c>
      <c r="S55" s="16" t="str">
        <f>if(T55&lt;=0.3,Dataset!D53, "")</f>
        <v/>
      </c>
      <c r="T55" s="40">
        <f t="shared" si="2"/>
        <v>0.9799702777</v>
      </c>
      <c r="U55" s="41" t="b">
        <f t="shared" si="1"/>
        <v>0</v>
      </c>
      <c r="V55" s="16"/>
    </row>
    <row r="56" ht="15.75" customHeight="1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8"/>
      <c r="M56" s="37"/>
      <c r="N56" s="16"/>
      <c r="O56" s="39">
        <f>Dataset!A54</f>
        <v>46381</v>
      </c>
      <c r="P56" s="16">
        <f>Dataset!B54</f>
        <v>370925</v>
      </c>
      <c r="Q56" s="16" t="str">
        <f>Dataset!C54</f>
        <v>Y</v>
      </c>
      <c r="R56" s="16">
        <f>Dataset!D54</f>
        <v>14</v>
      </c>
      <c r="S56" s="16" t="str">
        <f>if(T56&lt;=0.3,Dataset!D54, "")</f>
        <v/>
      </c>
      <c r="T56" s="40">
        <f t="shared" si="2"/>
        <v>0.8694144381</v>
      </c>
      <c r="U56" s="41" t="b">
        <f t="shared" si="1"/>
        <v>0</v>
      </c>
      <c r="V56" s="16"/>
    </row>
    <row r="57" ht="15.75" customHeight="1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8"/>
      <c r="M57" s="37"/>
      <c r="N57" s="16"/>
      <c r="O57" s="39">
        <f>Dataset!A55</f>
        <v>46381</v>
      </c>
      <c r="P57" s="16">
        <f>Dataset!B55</f>
        <v>126251</v>
      </c>
      <c r="Q57" s="16" t="str">
        <f>Dataset!C55</f>
        <v>Y</v>
      </c>
      <c r="R57" s="16">
        <f>Dataset!D55</f>
        <v>14</v>
      </c>
      <c r="S57" s="16">
        <f>if(T57&lt;=0.3,Dataset!D55, "")</f>
        <v>14</v>
      </c>
      <c r="T57" s="40">
        <f t="shared" si="2"/>
        <v>0.08211725343</v>
      </c>
      <c r="U57" s="41" t="b">
        <f t="shared" si="1"/>
        <v>1</v>
      </c>
      <c r="V57" s="16"/>
    </row>
    <row r="58" ht="15.75" customHeight="1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8"/>
      <c r="M58" s="37"/>
      <c r="N58" s="16"/>
      <c r="O58" s="39">
        <f>Dataset!A56</f>
        <v>46381</v>
      </c>
      <c r="P58" s="16">
        <f>Dataset!B56</f>
        <v>482245</v>
      </c>
      <c r="Q58" s="16" t="str">
        <f>Dataset!C56</f>
        <v>Y</v>
      </c>
      <c r="R58" s="16">
        <f>Dataset!D56</f>
        <v>6</v>
      </c>
      <c r="S58" s="16" t="str">
        <f>if(T58&lt;=0.3,Dataset!D56, "")</f>
        <v/>
      </c>
      <c r="T58" s="40">
        <f t="shared" si="2"/>
        <v>0.5205929358</v>
      </c>
      <c r="U58" s="41" t="b">
        <f t="shared" si="1"/>
        <v>0</v>
      </c>
      <c r="V58" s="16"/>
    </row>
    <row r="59" ht="15.75" customHeight="1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8"/>
      <c r="M59" s="37"/>
      <c r="N59" s="16"/>
      <c r="O59" s="39">
        <f>Dataset!A57</f>
        <v>46381</v>
      </c>
      <c r="P59" s="16">
        <f>Dataset!B57</f>
        <v>109487</v>
      </c>
      <c r="Q59" s="16" t="str">
        <f>Dataset!C57</f>
        <v>Y</v>
      </c>
      <c r="R59" s="16">
        <f>Dataset!D57</f>
        <v>5</v>
      </c>
      <c r="S59" s="16" t="str">
        <f>if(T59&lt;=0.3,Dataset!D57, "")</f>
        <v/>
      </c>
      <c r="T59" s="40">
        <f t="shared" si="2"/>
        <v>0.894122264</v>
      </c>
      <c r="U59" s="41" t="b">
        <f t="shared" si="1"/>
        <v>0</v>
      </c>
      <c r="V59" s="16"/>
    </row>
    <row r="60" ht="15.75" customHeight="1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8"/>
      <c r="M60" s="37"/>
      <c r="N60" s="16"/>
      <c r="O60" s="39">
        <f>Dataset!A58</f>
        <v>46381</v>
      </c>
      <c r="P60" s="16">
        <f>Dataset!B58</f>
        <v>43391</v>
      </c>
      <c r="Q60" s="16" t="str">
        <f>Dataset!C58</f>
        <v>Y</v>
      </c>
      <c r="R60" s="16">
        <f>Dataset!D58</f>
        <v>14</v>
      </c>
      <c r="S60" s="16" t="str">
        <f>if(T60&lt;=0.3,Dataset!D58, "")</f>
        <v/>
      </c>
      <c r="T60" s="40">
        <f t="shared" si="2"/>
        <v>0.5900608931</v>
      </c>
      <c r="U60" s="41" t="b">
        <f t="shared" si="1"/>
        <v>0</v>
      </c>
      <c r="V60" s="16"/>
    </row>
    <row r="61" ht="15.75" customHeight="1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8"/>
      <c r="M61" s="37"/>
      <c r="N61" s="16"/>
      <c r="O61" s="39">
        <f>Dataset!A59</f>
        <v>46381</v>
      </c>
      <c r="P61" s="16">
        <f>Dataset!B59</f>
        <v>471918</v>
      </c>
      <c r="Q61" s="16" t="str">
        <f>Dataset!C59</f>
        <v>C</v>
      </c>
      <c r="R61" s="16">
        <f>Dataset!D59</f>
        <v>10</v>
      </c>
      <c r="S61" s="16" t="str">
        <f>if(T61&lt;=0.3,Dataset!D59, "")</f>
        <v/>
      </c>
      <c r="T61" s="40">
        <f t="shared" si="2"/>
        <v>0.6727725953</v>
      </c>
      <c r="U61" s="41" t="b">
        <f t="shared" si="1"/>
        <v>0</v>
      </c>
      <c r="V61" s="16"/>
    </row>
    <row r="62" ht="15.75" customHeight="1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8"/>
      <c r="M62" s="37"/>
      <c r="N62" s="16"/>
      <c r="O62" s="39">
        <f>Dataset!A60</f>
        <v>46381</v>
      </c>
      <c r="P62" s="16">
        <f>Dataset!B60</f>
        <v>204921</v>
      </c>
      <c r="Q62" s="16" t="str">
        <f>Dataset!C60</f>
        <v>Y</v>
      </c>
      <c r="R62" s="16">
        <f>Dataset!D60</f>
        <v>8</v>
      </c>
      <c r="S62" s="16">
        <f>if(T62&lt;=0.3,Dataset!D60, "")</f>
        <v>8</v>
      </c>
      <c r="T62" s="40">
        <f t="shared" si="2"/>
        <v>0.02943461319</v>
      </c>
      <c r="U62" s="41" t="b">
        <f t="shared" si="1"/>
        <v>1</v>
      </c>
      <c r="V62" s="16"/>
    </row>
    <row r="63" ht="15.75" customHeight="1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8"/>
      <c r="M63" s="37"/>
      <c r="N63" s="16"/>
      <c r="O63" s="39">
        <f>Dataset!A61</f>
        <v>46381</v>
      </c>
      <c r="P63" s="16">
        <f>Dataset!B61</f>
        <v>328552</v>
      </c>
      <c r="Q63" s="16" t="str">
        <f>Dataset!C61</f>
        <v>Y</v>
      </c>
      <c r="R63" s="16">
        <f>Dataset!D61</f>
        <v>13</v>
      </c>
      <c r="S63" s="16" t="str">
        <f>if(T63&lt;=0.3,Dataset!D61, "")</f>
        <v/>
      </c>
      <c r="T63" s="40">
        <f t="shared" si="2"/>
        <v>0.5003219419</v>
      </c>
      <c r="U63" s="41" t="b">
        <f t="shared" si="1"/>
        <v>0</v>
      </c>
      <c r="V63" s="16"/>
    </row>
    <row r="64" ht="15.75" customHeight="1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8"/>
      <c r="M64" s="37"/>
      <c r="N64" s="16"/>
      <c r="O64" s="39">
        <f>Dataset!A62</f>
        <v>46381</v>
      </c>
      <c r="P64" s="16">
        <f>Dataset!B62</f>
        <v>48240</v>
      </c>
      <c r="Q64" s="16" t="str">
        <f>Dataset!C62</f>
        <v>Y</v>
      </c>
      <c r="R64" s="16">
        <f>Dataset!D62</f>
        <v>15</v>
      </c>
      <c r="S64" s="16">
        <f>if(T64&lt;=0.3,Dataset!D62, "")</f>
        <v>15</v>
      </c>
      <c r="T64" s="40">
        <f t="shared" si="2"/>
        <v>0.2265890004</v>
      </c>
      <c r="U64" s="41" t="b">
        <f t="shared" si="1"/>
        <v>1</v>
      </c>
      <c r="V64" s="16"/>
    </row>
    <row r="65" ht="15.75" customHeight="1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8"/>
      <c r="M65" s="37"/>
      <c r="N65" s="16"/>
      <c r="O65" s="39">
        <f>Dataset!A63</f>
        <v>46381</v>
      </c>
      <c r="P65" s="16">
        <f>Dataset!B63</f>
        <v>71694</v>
      </c>
      <c r="Q65" s="16" t="str">
        <f>Dataset!C63</f>
        <v>Y</v>
      </c>
      <c r="R65" s="16">
        <f>Dataset!D63</f>
        <v>14</v>
      </c>
      <c r="S65" s="16" t="str">
        <f>if(T65&lt;=0.3,Dataset!D63, "")</f>
        <v/>
      </c>
      <c r="T65" s="40">
        <f t="shared" si="2"/>
        <v>0.440728934</v>
      </c>
      <c r="U65" s="41" t="b">
        <f t="shared" si="1"/>
        <v>0</v>
      </c>
      <c r="V65" s="16"/>
    </row>
    <row r="66" ht="15.75" customHeight="1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8"/>
      <c r="M66" s="37"/>
      <c r="N66" s="16"/>
      <c r="O66" s="39">
        <f>Dataset!A64</f>
        <v>46381</v>
      </c>
      <c r="P66" s="16">
        <f>Dataset!B64</f>
        <v>71749</v>
      </c>
      <c r="Q66" s="16" t="str">
        <f>Dataset!C64</f>
        <v>Y</v>
      </c>
      <c r="R66" s="16">
        <f>Dataset!D64</f>
        <v>10</v>
      </c>
      <c r="S66" s="16">
        <f>if(T66&lt;=0.3,Dataset!D64, "")</f>
        <v>10</v>
      </c>
      <c r="T66" s="40">
        <f t="shared" si="2"/>
        <v>0.00426989895</v>
      </c>
      <c r="U66" s="41" t="b">
        <f t="shared" si="1"/>
        <v>1</v>
      </c>
      <c r="V66" s="16"/>
    </row>
    <row r="67" ht="15.75" customHeight="1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8"/>
      <c r="M67" s="37"/>
      <c r="N67" s="16"/>
      <c r="O67" s="39">
        <f>Dataset!A65</f>
        <v>46381</v>
      </c>
      <c r="P67" s="16">
        <f>Dataset!B65</f>
        <v>91345</v>
      </c>
      <c r="Q67" s="16" t="str">
        <f>Dataset!C65</f>
        <v>Y</v>
      </c>
      <c r="R67" s="16">
        <f>Dataset!D65</f>
        <v>13</v>
      </c>
      <c r="S67" s="16">
        <f>if(T67&lt;=0.3,Dataset!D65, "")</f>
        <v>13</v>
      </c>
      <c r="T67" s="40">
        <f t="shared" si="2"/>
        <v>0.2611512877</v>
      </c>
      <c r="U67" s="41" t="b">
        <f t="shared" si="1"/>
        <v>1</v>
      </c>
      <c r="V67" s="16"/>
    </row>
    <row r="68" ht="15.75" customHeight="1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8"/>
      <c r="M68" s="37"/>
      <c r="N68" s="16"/>
      <c r="O68" s="39">
        <f>Dataset!A66</f>
        <v>46381</v>
      </c>
      <c r="P68" s="16">
        <f>Dataset!B66</f>
        <v>97417</v>
      </c>
      <c r="Q68" s="16" t="str">
        <f>Dataset!C66</f>
        <v>Y</v>
      </c>
      <c r="R68" s="16">
        <f>Dataset!D66</f>
        <v>7</v>
      </c>
      <c r="S68" s="16" t="str">
        <f>if(T68&lt;=0.3,Dataset!D66, "")</f>
        <v/>
      </c>
      <c r="T68" s="40">
        <f t="shared" si="2"/>
        <v>0.4939404976</v>
      </c>
      <c r="U68" s="41" t="b">
        <f t="shared" si="1"/>
        <v>0</v>
      </c>
      <c r="V68" s="16"/>
    </row>
    <row r="69" ht="15.75" customHeight="1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8"/>
      <c r="M69" s="37"/>
      <c r="N69" s="16"/>
      <c r="O69" s="39">
        <f>Dataset!A67</f>
        <v>46380</v>
      </c>
      <c r="P69" s="16">
        <f>Dataset!B67</f>
        <v>297711</v>
      </c>
      <c r="Q69" s="16" t="str">
        <f>Dataset!C67</f>
        <v>Y</v>
      </c>
      <c r="R69" s="16">
        <f>Dataset!D67</f>
        <v>5</v>
      </c>
      <c r="S69" s="16" t="str">
        <f>if(T69&lt;=0.3,Dataset!D67, "")</f>
        <v/>
      </c>
      <c r="T69" s="40">
        <f t="shared" si="2"/>
        <v>0.8716548682</v>
      </c>
      <c r="U69" s="41" t="b">
        <f t="shared" si="1"/>
        <v>0</v>
      </c>
      <c r="V69" s="16"/>
    </row>
    <row r="70" ht="15.75" customHeight="1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8"/>
      <c r="M70" s="37"/>
      <c r="N70" s="16"/>
      <c r="O70" s="39">
        <f>Dataset!A68</f>
        <v>46380</v>
      </c>
      <c r="P70" s="16">
        <f>Dataset!B68</f>
        <v>30586</v>
      </c>
      <c r="Q70" s="16" t="str">
        <f>Dataset!C68</f>
        <v>Y</v>
      </c>
      <c r="R70" s="16">
        <f>Dataset!D68</f>
        <v>5</v>
      </c>
      <c r="S70" s="16">
        <f>if(T70&lt;=0.3,Dataset!D68, "")</f>
        <v>5</v>
      </c>
      <c r="T70" s="40">
        <f t="shared" si="2"/>
        <v>0.02088606228</v>
      </c>
      <c r="U70" s="41" t="b">
        <f t="shared" si="1"/>
        <v>1</v>
      </c>
      <c r="V70" s="16"/>
    </row>
    <row r="71" ht="15.75" customHeight="1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8"/>
      <c r="M71" s="37"/>
      <c r="N71" s="16"/>
      <c r="O71" s="39">
        <f>Dataset!A69</f>
        <v>46380</v>
      </c>
      <c r="P71" s="16">
        <f>Dataset!B69</f>
        <v>179694</v>
      </c>
      <c r="Q71" s="16" t="str">
        <f>Dataset!C69</f>
        <v>Y</v>
      </c>
      <c r="R71" s="16">
        <f>Dataset!D69</f>
        <v>12</v>
      </c>
      <c r="S71" s="16" t="str">
        <f>if(T71&lt;=0.3,Dataset!D69, "")</f>
        <v/>
      </c>
      <c r="T71" s="40">
        <f t="shared" si="2"/>
        <v>0.4864575165</v>
      </c>
      <c r="U71" s="41" t="b">
        <f t="shared" si="1"/>
        <v>0</v>
      </c>
      <c r="V71" s="16"/>
    </row>
    <row r="72" ht="15.75" customHeight="1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8"/>
      <c r="M72" s="37"/>
      <c r="N72" s="16"/>
      <c r="O72" s="39">
        <f>Dataset!A70</f>
        <v>46380</v>
      </c>
      <c r="P72" s="16">
        <f>Dataset!B70</f>
        <v>105706</v>
      </c>
      <c r="Q72" s="16" t="str">
        <f>Dataset!C70</f>
        <v>Y</v>
      </c>
      <c r="R72" s="16">
        <f>Dataset!D70</f>
        <v>8</v>
      </c>
      <c r="S72" s="16" t="str">
        <f>if(T72&lt;=0.3,Dataset!D70, "")</f>
        <v/>
      </c>
      <c r="T72" s="40">
        <f t="shared" si="2"/>
        <v>0.3483198233</v>
      </c>
      <c r="U72" s="41" t="b">
        <f t="shared" si="1"/>
        <v>0</v>
      </c>
      <c r="V72" s="16"/>
    </row>
    <row r="73" ht="15.75" customHeight="1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8"/>
      <c r="M73" s="37"/>
      <c r="N73" s="16"/>
      <c r="O73" s="39">
        <f>Dataset!A71</f>
        <v>46380</v>
      </c>
      <c r="P73" s="16">
        <f>Dataset!B71</f>
        <v>216246</v>
      </c>
      <c r="Q73" s="16" t="str">
        <f>Dataset!C71</f>
        <v>Y</v>
      </c>
      <c r="R73" s="16">
        <f>Dataset!D71</f>
        <v>7</v>
      </c>
      <c r="S73" s="16" t="str">
        <f>if(T73&lt;=0.3,Dataset!D71, "")</f>
        <v/>
      </c>
      <c r="T73" s="40">
        <f t="shared" si="2"/>
        <v>0.7425296509</v>
      </c>
      <c r="U73" s="41" t="b">
        <f t="shared" si="1"/>
        <v>0</v>
      </c>
      <c r="V73" s="16"/>
    </row>
    <row r="74" ht="15.75" customHeight="1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8"/>
      <c r="M74" s="37"/>
      <c r="N74" s="16"/>
      <c r="O74" s="39">
        <f>Dataset!A72</f>
        <v>46380</v>
      </c>
      <c r="P74" s="16">
        <f>Dataset!B72</f>
        <v>252184</v>
      </c>
      <c r="Q74" s="16" t="str">
        <f>Dataset!C72</f>
        <v>Y</v>
      </c>
      <c r="R74" s="16">
        <f>Dataset!D72</f>
        <v>8</v>
      </c>
      <c r="S74" s="16">
        <f>if(T74&lt;=0.3,Dataset!D72, "")</f>
        <v>8</v>
      </c>
      <c r="T74" s="40">
        <f t="shared" si="2"/>
        <v>0.2460200776</v>
      </c>
      <c r="U74" s="41" t="b">
        <f t="shared" si="1"/>
        <v>1</v>
      </c>
      <c r="V74" s="16"/>
    </row>
    <row r="75" ht="15.75" customHeight="1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8"/>
      <c r="M75" s="37"/>
      <c r="N75" s="16"/>
      <c r="O75" s="39">
        <f>Dataset!A73</f>
        <v>46380</v>
      </c>
      <c r="P75" s="16">
        <f>Dataset!B73</f>
        <v>121874</v>
      </c>
      <c r="Q75" s="16" t="str">
        <f>Dataset!C73</f>
        <v>Y</v>
      </c>
      <c r="R75" s="16">
        <f>Dataset!D73</f>
        <v>6</v>
      </c>
      <c r="S75" s="16" t="str">
        <f>if(T75&lt;=0.3,Dataset!D73, "")</f>
        <v/>
      </c>
      <c r="T75" s="40">
        <f t="shared" si="2"/>
        <v>0.4121494657</v>
      </c>
      <c r="U75" s="41" t="b">
        <f t="shared" si="1"/>
        <v>0</v>
      </c>
      <c r="V75" s="16"/>
    </row>
    <row r="76" ht="15.75" customHeight="1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8"/>
      <c r="M76" s="37"/>
      <c r="N76" s="16"/>
      <c r="O76" s="39">
        <f>Dataset!A74</f>
        <v>46380</v>
      </c>
      <c r="P76" s="16">
        <f>Dataset!B74</f>
        <v>238343</v>
      </c>
      <c r="Q76" s="16" t="str">
        <f>Dataset!C74</f>
        <v>Y</v>
      </c>
      <c r="R76" s="16">
        <f>Dataset!D74</f>
        <v>5</v>
      </c>
      <c r="S76" s="16" t="str">
        <f>if(T76&lt;=0.3,Dataset!D74, "")</f>
        <v/>
      </c>
      <c r="T76" s="40">
        <f t="shared" si="2"/>
        <v>0.4168264582</v>
      </c>
      <c r="U76" s="41" t="b">
        <f t="shared" si="1"/>
        <v>0</v>
      </c>
      <c r="V76" s="16"/>
    </row>
    <row r="77" ht="15.75" customHeight="1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8"/>
      <c r="M77" s="37"/>
      <c r="N77" s="16"/>
      <c r="O77" s="39">
        <f>Dataset!A75</f>
        <v>46380</v>
      </c>
      <c r="P77" s="16">
        <f>Dataset!B75</f>
        <v>328011</v>
      </c>
      <c r="Q77" s="16" t="str">
        <f>Dataset!C75</f>
        <v>Y</v>
      </c>
      <c r="R77" s="16">
        <f>Dataset!D75</f>
        <v>11</v>
      </c>
      <c r="S77" s="16">
        <f>if(T77&lt;=0.3,Dataset!D75, "")</f>
        <v>11</v>
      </c>
      <c r="T77" s="40">
        <f t="shared" si="2"/>
        <v>0.02931837197</v>
      </c>
      <c r="U77" s="41" t="b">
        <f t="shared" si="1"/>
        <v>1</v>
      </c>
      <c r="V77" s="16"/>
    </row>
    <row r="78" ht="15.75" customHeight="1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8"/>
      <c r="M78" s="37"/>
      <c r="N78" s="16"/>
      <c r="O78" s="39">
        <f>Dataset!A76</f>
        <v>46380</v>
      </c>
      <c r="P78" s="16">
        <f>Dataset!B76</f>
        <v>21403</v>
      </c>
      <c r="Q78" s="16" t="str">
        <f>Dataset!C76</f>
        <v>Y</v>
      </c>
      <c r="R78" s="16">
        <f>Dataset!D76</f>
        <v>15</v>
      </c>
      <c r="S78" s="16" t="str">
        <f>if(T78&lt;=0.3,Dataset!D76, "")</f>
        <v/>
      </c>
      <c r="T78" s="40">
        <f t="shared" si="2"/>
        <v>0.8292050922</v>
      </c>
      <c r="U78" s="41" t="b">
        <f t="shared" si="1"/>
        <v>0</v>
      </c>
      <c r="V78" s="16"/>
    </row>
    <row r="79" ht="15.75" customHeight="1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8"/>
      <c r="M79" s="37"/>
      <c r="N79" s="16"/>
      <c r="O79" s="39">
        <f>Dataset!A77</f>
        <v>46380</v>
      </c>
      <c r="P79" s="16">
        <f>Dataset!B77</f>
        <v>301583</v>
      </c>
      <c r="Q79" s="16" t="str">
        <f>Dataset!C77</f>
        <v>Y</v>
      </c>
      <c r="R79" s="16">
        <f>Dataset!D77</f>
        <v>5</v>
      </c>
      <c r="S79" s="16" t="str">
        <f>if(T79&lt;=0.3,Dataset!D77, "")</f>
        <v/>
      </c>
      <c r="T79" s="40">
        <f t="shared" si="2"/>
        <v>0.4081642218</v>
      </c>
      <c r="U79" s="41" t="b">
        <f t="shared" si="1"/>
        <v>0</v>
      </c>
      <c r="V79" s="16"/>
    </row>
    <row r="80" ht="15.75" customHeight="1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8"/>
      <c r="M80" s="37"/>
      <c r="N80" s="16"/>
      <c r="O80" s="39">
        <f>Dataset!A78</f>
        <v>46380</v>
      </c>
      <c r="P80" s="16">
        <f>Dataset!B78</f>
        <v>146027</v>
      </c>
      <c r="Q80" s="16" t="str">
        <f>Dataset!C78</f>
        <v>Y</v>
      </c>
      <c r="R80" s="16">
        <f>Dataset!D78</f>
        <v>7</v>
      </c>
      <c r="S80" s="16" t="str">
        <f>if(T80&lt;=0.3,Dataset!D78, "")</f>
        <v/>
      </c>
      <c r="T80" s="40">
        <f t="shared" si="2"/>
        <v>0.6662507222</v>
      </c>
      <c r="U80" s="41" t="b">
        <f t="shared" si="1"/>
        <v>0</v>
      </c>
      <c r="V80" s="16"/>
    </row>
    <row r="81" ht="15.75" customHeight="1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8"/>
      <c r="M81" s="37"/>
      <c r="N81" s="16"/>
      <c r="O81" s="39">
        <f>Dataset!A79</f>
        <v>46380</v>
      </c>
      <c r="P81" s="16">
        <f>Dataset!B79</f>
        <v>175863</v>
      </c>
      <c r="Q81" s="16" t="str">
        <f>Dataset!C79</f>
        <v>Y</v>
      </c>
      <c r="R81" s="16">
        <f>Dataset!D79</f>
        <v>5</v>
      </c>
      <c r="S81" s="16">
        <f>if(T81&lt;=0.3,Dataset!D79, "")</f>
        <v>5</v>
      </c>
      <c r="T81" s="40">
        <f t="shared" si="2"/>
        <v>0.1851047836</v>
      </c>
      <c r="U81" s="41" t="b">
        <f t="shared" si="1"/>
        <v>1</v>
      </c>
      <c r="V81" s="16"/>
    </row>
    <row r="82" ht="15.75" customHeight="1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8"/>
      <c r="M82" s="37"/>
      <c r="N82" s="16"/>
      <c r="O82" s="39">
        <f>Dataset!A80</f>
        <v>46380</v>
      </c>
      <c r="P82" s="16">
        <f>Dataset!B80</f>
        <v>239858</v>
      </c>
      <c r="Q82" s="16" t="str">
        <f>Dataset!C80</f>
        <v>Y</v>
      </c>
      <c r="R82" s="16">
        <f>Dataset!D80</f>
        <v>5</v>
      </c>
      <c r="S82" s="16" t="str">
        <f>if(T82&lt;=0.3,Dataset!D80, "")</f>
        <v/>
      </c>
      <c r="T82" s="40">
        <f t="shared" si="2"/>
        <v>0.564251815</v>
      </c>
      <c r="U82" s="41" t="b">
        <f t="shared" si="1"/>
        <v>0</v>
      </c>
      <c r="V82" s="16"/>
    </row>
    <row r="83" ht="15.75" customHeight="1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8"/>
      <c r="M83" s="37"/>
      <c r="N83" s="16"/>
      <c r="O83" s="39">
        <f>Dataset!A81</f>
        <v>46380</v>
      </c>
      <c r="P83" s="16">
        <f>Dataset!B81</f>
        <v>465174</v>
      </c>
      <c r="Q83" s="16" t="str">
        <f>Dataset!C81</f>
        <v>Y</v>
      </c>
      <c r="R83" s="16">
        <f>Dataset!D81</f>
        <v>12</v>
      </c>
      <c r="S83" s="16" t="str">
        <f>if(T83&lt;=0.3,Dataset!D81, "")</f>
        <v/>
      </c>
      <c r="T83" s="40">
        <f t="shared" si="2"/>
        <v>0.764243233</v>
      </c>
      <c r="U83" s="41" t="b">
        <f t="shared" si="1"/>
        <v>0</v>
      </c>
      <c r="V83" s="16"/>
    </row>
    <row r="84" ht="15.75" customHeight="1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8"/>
      <c r="M84" s="37"/>
      <c r="N84" s="16"/>
      <c r="O84" s="39">
        <f>Dataset!A82</f>
        <v>46380</v>
      </c>
      <c r="P84" s="16">
        <f>Dataset!B82</f>
        <v>118135</v>
      </c>
      <c r="Q84" s="16" t="str">
        <f>Dataset!C82</f>
        <v>C</v>
      </c>
      <c r="R84" s="16">
        <f>Dataset!D82</f>
        <v>15</v>
      </c>
      <c r="S84" s="16" t="str">
        <f>if(T84&lt;=0.3,Dataset!D82, "")</f>
        <v/>
      </c>
      <c r="T84" s="40">
        <f t="shared" si="2"/>
        <v>0.9337439848</v>
      </c>
      <c r="U84" s="41" t="b">
        <f t="shared" si="1"/>
        <v>0</v>
      </c>
      <c r="V84" s="16"/>
    </row>
    <row r="85" ht="15.75" customHeight="1">
      <c r="A85" s="48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8"/>
      <c r="M85" s="37"/>
      <c r="N85" s="16"/>
      <c r="O85" s="39">
        <f>Dataset!A83</f>
        <v>46380</v>
      </c>
      <c r="P85" s="16">
        <f>Dataset!B83</f>
        <v>169318</v>
      </c>
      <c r="Q85" s="16" t="str">
        <f>Dataset!C83</f>
        <v>Y</v>
      </c>
      <c r="R85" s="16">
        <f>Dataset!D83</f>
        <v>5</v>
      </c>
      <c r="S85" s="16" t="str">
        <f>if(T85&lt;=0.3,Dataset!D83, "")</f>
        <v/>
      </c>
      <c r="T85" s="40">
        <f t="shared" si="2"/>
        <v>0.3139808123</v>
      </c>
      <c r="U85" s="41" t="b">
        <f t="shared" si="1"/>
        <v>0</v>
      </c>
      <c r="V85" s="16"/>
    </row>
    <row r="86" ht="15.75" customHeight="1">
      <c r="A86" s="48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8"/>
      <c r="M86" s="37"/>
      <c r="N86" s="16"/>
      <c r="O86" s="39">
        <f>Dataset!A84</f>
        <v>46380</v>
      </c>
      <c r="P86" s="16">
        <f>Dataset!B84</f>
        <v>130077</v>
      </c>
      <c r="Q86" s="16" t="str">
        <f>Dataset!C84</f>
        <v>Y</v>
      </c>
      <c r="R86" s="16">
        <f>Dataset!D84</f>
        <v>10</v>
      </c>
      <c r="S86" s="16" t="str">
        <f>if(T86&lt;=0.3,Dataset!D84, "")</f>
        <v/>
      </c>
      <c r="T86" s="40">
        <f t="shared" si="2"/>
        <v>0.7423929433</v>
      </c>
      <c r="U86" s="41" t="b">
        <f t="shared" si="1"/>
        <v>0</v>
      </c>
      <c r="V86" s="16"/>
    </row>
    <row r="87" ht="15.75" customHeight="1">
      <c r="A87" s="48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8"/>
      <c r="M87" s="37"/>
      <c r="N87" s="16"/>
      <c r="O87" s="39">
        <f>Dataset!A85</f>
        <v>46380</v>
      </c>
      <c r="P87" s="16">
        <f>Dataset!B85</f>
        <v>409780</v>
      </c>
      <c r="Q87" s="16" t="str">
        <f>Dataset!C85</f>
        <v>Y</v>
      </c>
      <c r="R87" s="16">
        <f>Dataset!D85</f>
        <v>5</v>
      </c>
      <c r="S87" s="16">
        <f>if(T87&lt;=0.3,Dataset!D85, "")</f>
        <v>5</v>
      </c>
      <c r="T87" s="40">
        <f t="shared" si="2"/>
        <v>0.25703939</v>
      </c>
      <c r="U87" s="41" t="b">
        <f t="shared" si="1"/>
        <v>1</v>
      </c>
      <c r="V87" s="16"/>
    </row>
    <row r="88" ht="15.75" customHeight="1">
      <c r="A88" s="48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8"/>
      <c r="M88" s="37"/>
      <c r="N88" s="16"/>
      <c r="O88" s="39">
        <f>Dataset!A86</f>
        <v>46380</v>
      </c>
      <c r="P88" s="16">
        <f>Dataset!B86</f>
        <v>461786</v>
      </c>
      <c r="Q88" s="16" t="str">
        <f>Dataset!C86</f>
        <v>Y</v>
      </c>
      <c r="R88" s="16">
        <f>Dataset!D86</f>
        <v>5</v>
      </c>
      <c r="S88" s="16" t="str">
        <f>if(T88&lt;=0.3,Dataset!D86, "")</f>
        <v/>
      </c>
      <c r="T88" s="40">
        <f t="shared" si="2"/>
        <v>0.7047701391</v>
      </c>
      <c r="U88" s="41" t="b">
        <f t="shared" si="1"/>
        <v>0</v>
      </c>
      <c r="V88" s="16"/>
    </row>
    <row r="89" ht="15.75" customHeight="1">
      <c r="A89" s="48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8"/>
      <c r="M89" s="37"/>
      <c r="N89" s="16"/>
      <c r="O89" s="39">
        <f>Dataset!A87</f>
        <v>46380</v>
      </c>
      <c r="P89" s="16">
        <f>Dataset!B87</f>
        <v>393098</v>
      </c>
      <c r="Q89" s="16" t="str">
        <f>Dataset!C87</f>
        <v>Y</v>
      </c>
      <c r="R89" s="16">
        <f>Dataset!D87</f>
        <v>5</v>
      </c>
      <c r="S89" s="16" t="str">
        <f>if(T89&lt;=0.3,Dataset!D87, "")</f>
        <v/>
      </c>
      <c r="T89" s="40">
        <f t="shared" si="2"/>
        <v>0.3489998021</v>
      </c>
      <c r="U89" s="41" t="b">
        <f t="shared" si="1"/>
        <v>0</v>
      </c>
      <c r="V89" s="16"/>
    </row>
    <row r="90" ht="15.75" customHeight="1">
      <c r="A90" s="48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8"/>
      <c r="M90" s="37"/>
      <c r="N90" s="16"/>
      <c r="O90" s="39">
        <f>Dataset!A88</f>
        <v>46380</v>
      </c>
      <c r="P90" s="16">
        <f>Dataset!B88</f>
        <v>245878</v>
      </c>
      <c r="Q90" s="16" t="str">
        <f>Dataset!C88</f>
        <v>Y</v>
      </c>
      <c r="R90" s="16">
        <f>Dataset!D88</f>
        <v>5</v>
      </c>
      <c r="S90" s="16" t="str">
        <f>if(T90&lt;=0.3,Dataset!D88, "")</f>
        <v/>
      </c>
      <c r="T90" s="40">
        <f t="shared" si="2"/>
        <v>0.834938141</v>
      </c>
      <c r="U90" s="41" t="b">
        <f t="shared" si="1"/>
        <v>0</v>
      </c>
      <c r="V90" s="16"/>
    </row>
    <row r="91" ht="15.75" customHeight="1">
      <c r="A91" s="48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8"/>
      <c r="M91" s="37"/>
      <c r="N91" s="16"/>
      <c r="O91" s="39">
        <f>Dataset!A89</f>
        <v>46380</v>
      </c>
      <c r="P91" s="16">
        <f>Dataset!B89</f>
        <v>186769</v>
      </c>
      <c r="Q91" s="16" t="str">
        <f>Dataset!C89</f>
        <v>Y</v>
      </c>
      <c r="R91" s="16">
        <f>Dataset!D89</f>
        <v>5</v>
      </c>
      <c r="S91" s="16" t="str">
        <f>if(T91&lt;=0.3,Dataset!D89, "")</f>
        <v/>
      </c>
      <c r="T91" s="40">
        <f t="shared" si="2"/>
        <v>0.3632097512</v>
      </c>
      <c r="U91" s="41" t="b">
        <f t="shared" si="1"/>
        <v>0</v>
      </c>
      <c r="V91" s="16"/>
    </row>
    <row r="92" ht="15.75" customHeight="1">
      <c r="A92" s="48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8"/>
      <c r="M92" s="37"/>
      <c r="N92" s="16"/>
      <c r="O92" s="39">
        <f>Dataset!A90</f>
        <v>46380</v>
      </c>
      <c r="P92" s="16">
        <f>Dataset!B90</f>
        <v>399125</v>
      </c>
      <c r="Q92" s="16" t="str">
        <f>Dataset!C90</f>
        <v>C</v>
      </c>
      <c r="R92" s="16">
        <f>Dataset!D90</f>
        <v>5</v>
      </c>
      <c r="S92" s="16" t="str">
        <f>if(T92&lt;=0.3,Dataset!D90, "")</f>
        <v/>
      </c>
      <c r="T92" s="40">
        <f t="shared" si="2"/>
        <v>0.4426898069</v>
      </c>
      <c r="U92" s="41" t="b">
        <f t="shared" si="1"/>
        <v>0</v>
      </c>
      <c r="V92" s="16"/>
    </row>
    <row r="93" ht="15.75" customHeight="1">
      <c r="A93" s="48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8"/>
      <c r="M93" s="37"/>
      <c r="N93" s="16"/>
      <c r="O93" s="39">
        <f>Dataset!A91</f>
        <v>46380</v>
      </c>
      <c r="P93" s="16">
        <f>Dataset!B91</f>
        <v>265176</v>
      </c>
      <c r="Q93" s="16" t="str">
        <f>Dataset!C91</f>
        <v>Y</v>
      </c>
      <c r="R93" s="16">
        <f>Dataset!D91</f>
        <v>7</v>
      </c>
      <c r="S93" s="16" t="str">
        <f>if(T93&lt;=0.3,Dataset!D91, "")</f>
        <v/>
      </c>
      <c r="T93" s="40">
        <f t="shared" si="2"/>
        <v>0.3317578936</v>
      </c>
      <c r="U93" s="41" t="b">
        <f t="shared" si="1"/>
        <v>0</v>
      </c>
      <c r="V93" s="16"/>
    </row>
    <row r="94" ht="15.75" customHeight="1">
      <c r="A94" s="48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8"/>
      <c r="M94" s="37"/>
      <c r="N94" s="16"/>
      <c r="O94" s="39">
        <f>Dataset!A92</f>
        <v>46380</v>
      </c>
      <c r="P94" s="16">
        <f>Dataset!B92</f>
        <v>220955</v>
      </c>
      <c r="Q94" s="16" t="str">
        <f>Dataset!C92</f>
        <v>Y</v>
      </c>
      <c r="R94" s="16">
        <f>Dataset!D92</f>
        <v>9</v>
      </c>
      <c r="S94" s="16">
        <f>if(T94&lt;=0.3,Dataset!D92, "")</f>
        <v>9</v>
      </c>
      <c r="T94" s="40">
        <f t="shared" si="2"/>
        <v>0.01535788501</v>
      </c>
      <c r="U94" s="41" t="b">
        <f t="shared" si="1"/>
        <v>1</v>
      </c>
      <c r="V94" s="16"/>
    </row>
    <row r="95" ht="15.75" customHeight="1">
      <c r="A95" s="48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8"/>
      <c r="M95" s="37"/>
      <c r="N95" s="16"/>
      <c r="O95" s="39">
        <f>Dataset!A93</f>
        <v>46380</v>
      </c>
      <c r="P95" s="16">
        <f>Dataset!B93</f>
        <v>482103</v>
      </c>
      <c r="Q95" s="16" t="str">
        <f>Dataset!C93</f>
        <v>Y</v>
      </c>
      <c r="R95" s="16">
        <f>Dataset!D93</f>
        <v>5</v>
      </c>
      <c r="S95" s="16" t="str">
        <f>if(T95&lt;=0.3,Dataset!D93, "")</f>
        <v/>
      </c>
      <c r="T95" s="40">
        <f t="shared" si="2"/>
        <v>0.5505311996</v>
      </c>
      <c r="U95" s="41" t="b">
        <f t="shared" si="1"/>
        <v>0</v>
      </c>
      <c r="V95" s="16"/>
    </row>
    <row r="96" ht="15.75" customHeight="1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8"/>
      <c r="M96" s="37"/>
      <c r="N96" s="16"/>
      <c r="O96" s="39">
        <f>Dataset!A94</f>
        <v>46380</v>
      </c>
      <c r="P96" s="16">
        <f>Dataset!B94</f>
        <v>447726</v>
      </c>
      <c r="Q96" s="16" t="str">
        <f>Dataset!C94</f>
        <v>Y</v>
      </c>
      <c r="R96" s="16">
        <f>Dataset!D94</f>
        <v>9</v>
      </c>
      <c r="S96" s="16" t="str">
        <f>if(T96&lt;=0.3,Dataset!D94, "")</f>
        <v/>
      </c>
      <c r="T96" s="40">
        <f t="shared" si="2"/>
        <v>0.8495246819</v>
      </c>
      <c r="U96" s="41" t="b">
        <f t="shared" si="1"/>
        <v>0</v>
      </c>
      <c r="V96" s="16"/>
    </row>
    <row r="97" ht="15.75" customHeight="1">
      <c r="A97" s="48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8"/>
      <c r="M97" s="37"/>
      <c r="N97" s="16"/>
      <c r="O97" s="39">
        <f>Dataset!A95</f>
        <v>46380</v>
      </c>
      <c r="P97" s="16">
        <f>Dataset!B95</f>
        <v>58328</v>
      </c>
      <c r="Q97" s="16" t="str">
        <f>Dataset!C95</f>
        <v>Y</v>
      </c>
      <c r="R97" s="16">
        <f>Dataset!D95</f>
        <v>13</v>
      </c>
      <c r="S97" s="16">
        <f>if(T97&lt;=0.3,Dataset!D95, "")</f>
        <v>13</v>
      </c>
      <c r="T97" s="40">
        <f t="shared" si="2"/>
        <v>0.2866763132</v>
      </c>
      <c r="U97" s="41" t="b">
        <f t="shared" si="1"/>
        <v>1</v>
      </c>
      <c r="V97" s="16"/>
    </row>
    <row r="98" ht="15.75" customHeight="1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8"/>
      <c r="M98" s="37"/>
      <c r="N98" s="16"/>
      <c r="O98" s="39">
        <f>Dataset!A96</f>
        <v>46380</v>
      </c>
      <c r="P98" s="16">
        <f>Dataset!B96</f>
        <v>497879</v>
      </c>
      <c r="Q98" s="16" t="str">
        <f>Dataset!C96</f>
        <v>Y</v>
      </c>
      <c r="R98" s="16">
        <f>Dataset!D96</f>
        <v>5</v>
      </c>
      <c r="S98" s="16" t="str">
        <f>if(T98&lt;=0.3,Dataset!D96, "")</f>
        <v/>
      </c>
      <c r="T98" s="40">
        <f t="shared" si="2"/>
        <v>0.559034896</v>
      </c>
      <c r="U98" s="41" t="b">
        <f t="shared" si="1"/>
        <v>0</v>
      </c>
      <c r="V98" s="16"/>
    </row>
    <row r="99" ht="15.75" customHeight="1">
      <c r="A99" s="4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8"/>
      <c r="M99" s="37"/>
      <c r="N99" s="16"/>
      <c r="O99" s="39">
        <f>Dataset!A97</f>
        <v>46380</v>
      </c>
      <c r="P99" s="16">
        <f>Dataset!B97</f>
        <v>317579</v>
      </c>
      <c r="Q99" s="16" t="str">
        <f>Dataset!C97</f>
        <v>Y</v>
      </c>
      <c r="R99" s="16">
        <f>Dataset!D97</f>
        <v>15</v>
      </c>
      <c r="S99" s="16" t="str">
        <f>if(T99&lt;=0.3,Dataset!D97, "")</f>
        <v/>
      </c>
      <c r="T99" s="40">
        <f t="shared" si="2"/>
        <v>0.5527092787</v>
      </c>
      <c r="U99" s="41" t="b">
        <f t="shared" si="1"/>
        <v>0</v>
      </c>
      <c r="V99" s="16"/>
    </row>
    <row r="100" ht="15.75" customHeight="1">
      <c r="A100" s="48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8"/>
      <c r="M100" s="37"/>
      <c r="N100" s="16"/>
      <c r="O100" s="39">
        <f>Dataset!A98</f>
        <v>46380</v>
      </c>
      <c r="P100" s="16">
        <f>Dataset!B98</f>
        <v>359276</v>
      </c>
      <c r="Q100" s="16" t="str">
        <f>Dataset!C98</f>
        <v>Y</v>
      </c>
      <c r="R100" s="16">
        <f>Dataset!D98</f>
        <v>5</v>
      </c>
      <c r="S100" s="16" t="str">
        <f>if(T100&lt;=0.3,Dataset!D98, "")</f>
        <v/>
      </c>
      <c r="T100" s="40">
        <f t="shared" si="2"/>
        <v>0.6688941683</v>
      </c>
      <c r="U100" s="41" t="b">
        <f t="shared" si="1"/>
        <v>0</v>
      </c>
      <c r="V100" s="16"/>
    </row>
    <row r="101" ht="15.75" customHeight="1">
      <c r="A101" s="48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8"/>
      <c r="M101" s="37"/>
      <c r="N101" s="16"/>
      <c r="O101" s="39">
        <f>Dataset!A99</f>
        <v>46380</v>
      </c>
      <c r="P101" s="16">
        <f>Dataset!B99</f>
        <v>257998</v>
      </c>
      <c r="Q101" s="16" t="str">
        <f>Dataset!C99</f>
        <v>Y</v>
      </c>
      <c r="R101" s="16">
        <f>Dataset!D99</f>
        <v>11</v>
      </c>
      <c r="S101" s="16" t="str">
        <f>if(T101&lt;=0.3,Dataset!D99, "")</f>
        <v/>
      </c>
      <c r="T101" s="40">
        <f t="shared" si="2"/>
        <v>0.9848147735</v>
      </c>
      <c r="U101" s="41" t="b">
        <f t="shared" si="1"/>
        <v>0</v>
      </c>
      <c r="V101" s="16"/>
    </row>
    <row r="102" ht="15.75" customHeight="1">
      <c r="A102" s="48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8"/>
      <c r="M102" s="37"/>
      <c r="N102" s="16"/>
      <c r="O102" s="39">
        <f>Dataset!A100</f>
        <v>46380</v>
      </c>
      <c r="P102" s="16">
        <f>Dataset!B100</f>
        <v>252659</v>
      </c>
      <c r="Q102" s="16" t="str">
        <f>Dataset!C100</f>
        <v>Y</v>
      </c>
      <c r="R102" s="16">
        <f>Dataset!D100</f>
        <v>10</v>
      </c>
      <c r="S102" s="16" t="str">
        <f>if(T102&lt;=0.3,Dataset!D100, "")</f>
        <v/>
      </c>
      <c r="T102" s="40">
        <f t="shared" si="2"/>
        <v>0.8434916579</v>
      </c>
      <c r="U102" s="41" t="b">
        <f t="shared" si="1"/>
        <v>0</v>
      </c>
      <c r="V102" s="16"/>
    </row>
    <row r="103" ht="15.75" customHeight="1">
      <c r="A103" s="48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8"/>
      <c r="M103" s="37"/>
      <c r="N103" s="16"/>
      <c r="O103" s="39">
        <f>Dataset!A101</f>
        <v>46380</v>
      </c>
      <c r="P103" s="16">
        <f>Dataset!B101</f>
        <v>414720</v>
      </c>
      <c r="Q103" s="16" t="str">
        <f>Dataset!C101</f>
        <v>Y</v>
      </c>
      <c r="R103" s="16">
        <f>Dataset!D101</f>
        <v>5</v>
      </c>
      <c r="S103" s="16" t="str">
        <f>if(T103&lt;=0.3,Dataset!D101, "")</f>
        <v/>
      </c>
      <c r="T103" s="40">
        <f t="shared" si="2"/>
        <v>0.9134330301</v>
      </c>
      <c r="U103" s="41" t="b">
        <f t="shared" si="1"/>
        <v>0</v>
      </c>
      <c r="V103" s="16"/>
    </row>
    <row r="104" ht="15.75" customHeight="1">
      <c r="A104" s="48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8"/>
      <c r="M104" s="37"/>
      <c r="N104" s="16"/>
      <c r="O104" s="39">
        <f>Dataset!A102</f>
        <v>46380</v>
      </c>
      <c r="P104" s="16">
        <f>Dataset!B102</f>
        <v>379900</v>
      </c>
      <c r="Q104" s="16" t="str">
        <f>Dataset!C102</f>
        <v>Y</v>
      </c>
      <c r="R104" s="16">
        <f>Dataset!D102</f>
        <v>7</v>
      </c>
      <c r="S104" s="16">
        <f>if(T104&lt;=0.3,Dataset!D102, "")</f>
        <v>7</v>
      </c>
      <c r="T104" s="40">
        <f t="shared" si="2"/>
        <v>0.0298122797</v>
      </c>
      <c r="U104" s="41" t="b">
        <f t="shared" si="1"/>
        <v>1</v>
      </c>
      <c r="V104" s="16"/>
    </row>
    <row r="105" ht="15.75" customHeight="1">
      <c r="A105" s="48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8"/>
      <c r="M105" s="37"/>
      <c r="N105" s="16"/>
      <c r="O105" s="39">
        <f>Dataset!A103</f>
        <v>46380</v>
      </c>
      <c r="P105" s="16">
        <f>Dataset!B103</f>
        <v>238455</v>
      </c>
      <c r="Q105" s="16" t="str">
        <f>Dataset!C103</f>
        <v>Y</v>
      </c>
      <c r="R105" s="16">
        <f>Dataset!D103</f>
        <v>10</v>
      </c>
      <c r="S105" s="16">
        <f>if(T105&lt;=0.3,Dataset!D103, "")</f>
        <v>10</v>
      </c>
      <c r="T105" s="40">
        <f t="shared" si="2"/>
        <v>0.1000541619</v>
      </c>
      <c r="U105" s="41" t="b">
        <f t="shared" si="1"/>
        <v>1</v>
      </c>
      <c r="V105" s="16"/>
    </row>
    <row r="106" ht="15.75" customHeight="1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8"/>
      <c r="M106" s="37"/>
      <c r="N106" s="16"/>
      <c r="O106" s="39">
        <f>Dataset!A104</f>
        <v>46380</v>
      </c>
      <c r="P106" s="16">
        <f>Dataset!B104</f>
        <v>405834</v>
      </c>
      <c r="Q106" s="16" t="str">
        <f>Dataset!C104</f>
        <v>C</v>
      </c>
      <c r="R106" s="16">
        <f>Dataset!D104</f>
        <v>5</v>
      </c>
      <c r="S106" s="16">
        <f>if(T106&lt;=0.3,Dataset!D104, "")</f>
        <v>5</v>
      </c>
      <c r="T106" s="40">
        <f t="shared" si="2"/>
        <v>0.01272348278</v>
      </c>
      <c r="U106" s="41" t="b">
        <f t="shared" si="1"/>
        <v>1</v>
      </c>
      <c r="V106" s="16"/>
    </row>
    <row r="107" ht="15.75" customHeight="1">
      <c r="A107" s="48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8"/>
      <c r="M107" s="37"/>
      <c r="N107" s="16"/>
      <c r="O107" s="39">
        <f>Dataset!A105</f>
        <v>46380</v>
      </c>
      <c r="P107" s="16">
        <f>Dataset!B105</f>
        <v>416071</v>
      </c>
      <c r="Q107" s="16" t="str">
        <f>Dataset!C105</f>
        <v>Y</v>
      </c>
      <c r="R107" s="16">
        <f>Dataset!D105</f>
        <v>5</v>
      </c>
      <c r="S107" s="16" t="str">
        <f>if(T107&lt;=0.3,Dataset!D105, "")</f>
        <v/>
      </c>
      <c r="T107" s="40">
        <f t="shared" si="2"/>
        <v>0.3713618058</v>
      </c>
      <c r="U107" s="41" t="b">
        <f t="shared" si="1"/>
        <v>0</v>
      </c>
      <c r="V107" s="16"/>
    </row>
    <row r="108" ht="15.75" customHeight="1">
      <c r="A108" s="48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8"/>
      <c r="M108" s="37"/>
      <c r="N108" s="16"/>
      <c r="O108" s="39">
        <f>Dataset!A106</f>
        <v>46380</v>
      </c>
      <c r="P108" s="16">
        <f>Dataset!B106</f>
        <v>21392</v>
      </c>
      <c r="Q108" s="16" t="str">
        <f>Dataset!C106</f>
        <v>C</v>
      </c>
      <c r="R108" s="16">
        <f>Dataset!D106</f>
        <v>15</v>
      </c>
      <c r="S108" s="16" t="str">
        <f>if(T108&lt;=0.3,Dataset!D106, "")</f>
        <v/>
      </c>
      <c r="T108" s="40">
        <f t="shared" si="2"/>
        <v>0.8739777835</v>
      </c>
      <c r="U108" s="41" t="b">
        <f t="shared" si="1"/>
        <v>0</v>
      </c>
      <c r="V108" s="16"/>
    </row>
    <row r="109" ht="15.75" customHeight="1">
      <c r="A109" s="48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8"/>
      <c r="M109" s="37"/>
      <c r="N109" s="16"/>
      <c r="O109" s="39">
        <f>Dataset!A107</f>
        <v>46380</v>
      </c>
      <c r="P109" s="16">
        <f>Dataset!B107</f>
        <v>78710</v>
      </c>
      <c r="Q109" s="16" t="str">
        <f>Dataset!C107</f>
        <v>Y</v>
      </c>
      <c r="R109" s="16">
        <f>Dataset!D107</f>
        <v>12</v>
      </c>
      <c r="S109" s="16" t="str">
        <f>if(T109&lt;=0.3,Dataset!D107, "")</f>
        <v/>
      </c>
      <c r="T109" s="40">
        <f t="shared" si="2"/>
        <v>0.8747444849</v>
      </c>
      <c r="U109" s="41" t="b">
        <f t="shared" si="1"/>
        <v>0</v>
      </c>
      <c r="V109" s="16"/>
    </row>
    <row r="110" ht="15.75" customHeight="1">
      <c r="A110" s="48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8"/>
      <c r="M110" s="37"/>
      <c r="N110" s="16"/>
      <c r="O110" s="39">
        <f>Dataset!A108</f>
        <v>46380</v>
      </c>
      <c r="P110" s="16">
        <f>Dataset!B108</f>
        <v>429645</v>
      </c>
      <c r="Q110" s="16" t="str">
        <f>Dataset!C108</f>
        <v>Y</v>
      </c>
      <c r="R110" s="16">
        <f>Dataset!D108</f>
        <v>5</v>
      </c>
      <c r="S110" s="16" t="str">
        <f>if(T110&lt;=0.3,Dataset!D108, "")</f>
        <v/>
      </c>
      <c r="T110" s="40">
        <f t="shared" si="2"/>
        <v>0.3663364122</v>
      </c>
      <c r="U110" s="41" t="b">
        <f t="shared" si="1"/>
        <v>0</v>
      </c>
      <c r="V110" s="16"/>
    </row>
    <row r="111" ht="15.75" customHeight="1">
      <c r="A111" s="48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8"/>
      <c r="M111" s="37"/>
      <c r="N111" s="16"/>
      <c r="O111" s="39">
        <f>Dataset!A109</f>
        <v>46380</v>
      </c>
      <c r="P111" s="16">
        <f>Dataset!B109</f>
        <v>167097</v>
      </c>
      <c r="Q111" s="16" t="str">
        <f>Dataset!C109</f>
        <v>Y</v>
      </c>
      <c r="R111" s="16">
        <f>Dataset!D109</f>
        <v>5</v>
      </c>
      <c r="S111" s="16" t="str">
        <f>if(T111&lt;=0.3,Dataset!D109, "")</f>
        <v/>
      </c>
      <c r="T111" s="40">
        <f t="shared" si="2"/>
        <v>0.8501125778</v>
      </c>
      <c r="U111" s="41" t="b">
        <f t="shared" si="1"/>
        <v>0</v>
      </c>
      <c r="V111" s="16"/>
    </row>
    <row r="112" ht="15.75" customHeight="1">
      <c r="A112" s="48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8"/>
      <c r="M112" s="37"/>
      <c r="N112" s="16"/>
      <c r="O112" s="39">
        <f>Dataset!A110</f>
        <v>46380</v>
      </c>
      <c r="P112" s="16">
        <f>Dataset!B110</f>
        <v>86407</v>
      </c>
      <c r="Q112" s="16" t="str">
        <f>Dataset!C110</f>
        <v>Y</v>
      </c>
      <c r="R112" s="16">
        <f>Dataset!D110</f>
        <v>5</v>
      </c>
      <c r="S112" s="16" t="str">
        <f>if(T112&lt;=0.3,Dataset!D110, "")</f>
        <v/>
      </c>
      <c r="T112" s="40">
        <f t="shared" si="2"/>
        <v>0.7093858754</v>
      </c>
      <c r="U112" s="41" t="b">
        <f t="shared" si="1"/>
        <v>0</v>
      </c>
      <c r="V112" s="16"/>
    </row>
    <row r="113" ht="15.75" customHeight="1">
      <c r="A113" s="48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8"/>
      <c r="M113" s="37"/>
      <c r="N113" s="16"/>
      <c r="O113" s="39">
        <f>Dataset!A111</f>
        <v>46380</v>
      </c>
      <c r="P113" s="16">
        <f>Dataset!B111</f>
        <v>179366</v>
      </c>
      <c r="Q113" s="16" t="str">
        <f>Dataset!C111</f>
        <v>Y</v>
      </c>
      <c r="R113" s="16">
        <f>Dataset!D111</f>
        <v>5</v>
      </c>
      <c r="S113" s="16" t="str">
        <f>if(T113&lt;=0.3,Dataset!D111, "")</f>
        <v/>
      </c>
      <c r="T113" s="40">
        <f t="shared" si="2"/>
        <v>0.4324216222</v>
      </c>
      <c r="U113" s="41" t="b">
        <f t="shared" si="1"/>
        <v>0</v>
      </c>
      <c r="V113" s="16"/>
    </row>
    <row r="114" ht="15.75" customHeight="1">
      <c r="A114" s="48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8"/>
      <c r="M114" s="37"/>
      <c r="N114" s="16"/>
      <c r="O114" s="39">
        <f>Dataset!A112</f>
        <v>46380</v>
      </c>
      <c r="P114" s="16">
        <f>Dataset!B112</f>
        <v>492265</v>
      </c>
      <c r="Q114" s="16" t="str">
        <f>Dataset!C112</f>
        <v>Y</v>
      </c>
      <c r="R114" s="16">
        <f>Dataset!D112</f>
        <v>5</v>
      </c>
      <c r="S114" s="16">
        <f>if(T114&lt;=0.3,Dataset!D112, "")</f>
        <v>5</v>
      </c>
      <c r="T114" s="40">
        <f t="shared" si="2"/>
        <v>0.1875096922</v>
      </c>
      <c r="U114" s="41" t="b">
        <f t="shared" si="1"/>
        <v>1</v>
      </c>
      <c r="V114" s="16"/>
    </row>
    <row r="115" ht="15.75" customHeight="1">
      <c r="A115" s="48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8"/>
      <c r="M115" s="37"/>
      <c r="N115" s="16"/>
      <c r="O115" s="39">
        <f>Dataset!A113</f>
        <v>46380</v>
      </c>
      <c r="P115" s="16">
        <f>Dataset!B113</f>
        <v>45522</v>
      </c>
      <c r="Q115" s="16" t="str">
        <f>Dataset!C113</f>
        <v>Y</v>
      </c>
      <c r="R115" s="16">
        <f>Dataset!D113</f>
        <v>5</v>
      </c>
      <c r="S115" s="16" t="str">
        <f>if(T115&lt;=0.3,Dataset!D113, "")</f>
        <v/>
      </c>
      <c r="T115" s="40">
        <f t="shared" si="2"/>
        <v>0.9159491301</v>
      </c>
      <c r="U115" s="41" t="b">
        <f t="shared" si="1"/>
        <v>0</v>
      </c>
      <c r="V115" s="16"/>
    </row>
    <row r="116" ht="15.75" customHeight="1">
      <c r="A116" s="48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8"/>
      <c r="M116" s="37"/>
      <c r="N116" s="16"/>
      <c r="O116" s="39">
        <f>Dataset!A114</f>
        <v>46380</v>
      </c>
      <c r="P116" s="16">
        <f>Dataset!B114</f>
        <v>392202</v>
      </c>
      <c r="Q116" s="16" t="str">
        <f>Dataset!C114</f>
        <v>Y</v>
      </c>
      <c r="R116" s="16">
        <f>Dataset!D114</f>
        <v>10</v>
      </c>
      <c r="S116" s="16" t="str">
        <f>if(T116&lt;=0.3,Dataset!D114, "")</f>
        <v/>
      </c>
      <c r="T116" s="40">
        <f t="shared" si="2"/>
        <v>0.7895351846</v>
      </c>
      <c r="U116" s="41" t="b">
        <f t="shared" si="1"/>
        <v>0</v>
      </c>
      <c r="V116" s="16"/>
    </row>
    <row r="117" ht="15.75" customHeight="1">
      <c r="A117" s="48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8"/>
      <c r="M117" s="37"/>
      <c r="N117" s="16"/>
      <c r="O117" s="39">
        <f>Dataset!A115</f>
        <v>46380</v>
      </c>
      <c r="P117" s="16">
        <f>Dataset!B115</f>
        <v>121743</v>
      </c>
      <c r="Q117" s="16" t="str">
        <f>Dataset!C115</f>
        <v>Y</v>
      </c>
      <c r="R117" s="16">
        <f>Dataset!D115</f>
        <v>15</v>
      </c>
      <c r="S117" s="16" t="str">
        <f>if(T117&lt;=0.3,Dataset!D115, "")</f>
        <v/>
      </c>
      <c r="T117" s="40">
        <f t="shared" si="2"/>
        <v>0.301954806</v>
      </c>
      <c r="U117" s="41" t="b">
        <f t="shared" si="1"/>
        <v>0</v>
      </c>
      <c r="V117" s="16"/>
    </row>
    <row r="118" ht="15.75" customHeight="1">
      <c r="A118" s="48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8"/>
      <c r="M118" s="37"/>
      <c r="N118" s="16"/>
      <c r="O118" s="39">
        <f>Dataset!A116</f>
        <v>46380</v>
      </c>
      <c r="P118" s="16">
        <f>Dataset!B116</f>
        <v>84289</v>
      </c>
      <c r="Q118" s="16" t="str">
        <f>Dataset!C116</f>
        <v>Y</v>
      </c>
      <c r="R118" s="16">
        <f>Dataset!D116</f>
        <v>10</v>
      </c>
      <c r="S118" s="16">
        <f>if(T118&lt;=0.3,Dataset!D116, "")</f>
        <v>10</v>
      </c>
      <c r="T118" s="40">
        <f t="shared" si="2"/>
        <v>0.03337317058</v>
      </c>
      <c r="U118" s="41" t="b">
        <f t="shared" si="1"/>
        <v>1</v>
      </c>
      <c r="V118" s="16"/>
    </row>
    <row r="119" ht="15.75" customHeight="1">
      <c r="A119" s="48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8"/>
      <c r="M119" s="37"/>
      <c r="N119" s="16"/>
      <c r="O119" s="39">
        <f>Dataset!A117</f>
        <v>46380</v>
      </c>
      <c r="P119" s="16">
        <f>Dataset!B117</f>
        <v>213930</v>
      </c>
      <c r="Q119" s="16" t="str">
        <f>Dataset!C117</f>
        <v>C</v>
      </c>
      <c r="R119" s="16">
        <f>Dataset!D117</f>
        <v>6</v>
      </c>
      <c r="S119" s="16" t="str">
        <f>if(T119&lt;=0.3,Dataset!D117, "")</f>
        <v/>
      </c>
      <c r="T119" s="40">
        <f t="shared" si="2"/>
        <v>0.5707573157</v>
      </c>
      <c r="U119" s="41" t="b">
        <f t="shared" si="1"/>
        <v>0</v>
      </c>
      <c r="V119" s="16"/>
    </row>
    <row r="120" ht="15.75" customHeight="1">
      <c r="A120" s="48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8"/>
      <c r="M120" s="37"/>
      <c r="N120" s="16"/>
      <c r="O120" s="39">
        <f>Dataset!A118</f>
        <v>46380</v>
      </c>
      <c r="P120" s="16">
        <f>Dataset!B118</f>
        <v>406954</v>
      </c>
      <c r="Q120" s="16" t="str">
        <f>Dataset!C118</f>
        <v>Y</v>
      </c>
      <c r="R120" s="16">
        <f>Dataset!D118</f>
        <v>13</v>
      </c>
      <c r="S120" s="16" t="str">
        <f>if(T120&lt;=0.3,Dataset!D118, "")</f>
        <v/>
      </c>
      <c r="T120" s="40">
        <f t="shared" si="2"/>
        <v>0.8301990589</v>
      </c>
      <c r="U120" s="41" t="b">
        <f t="shared" si="1"/>
        <v>0</v>
      </c>
      <c r="V120" s="16"/>
    </row>
    <row r="121" ht="15.75" customHeight="1">
      <c r="A121" s="48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8"/>
      <c r="M121" s="37"/>
      <c r="N121" s="16"/>
      <c r="O121" s="39">
        <f>Dataset!A119</f>
        <v>46380</v>
      </c>
      <c r="P121" s="16">
        <f>Dataset!B119</f>
        <v>350959</v>
      </c>
      <c r="Q121" s="16" t="str">
        <f>Dataset!C119</f>
        <v>Y</v>
      </c>
      <c r="R121" s="16">
        <f>Dataset!D119</f>
        <v>14</v>
      </c>
      <c r="S121" s="16" t="str">
        <f>if(T121&lt;=0.3,Dataset!D119, "")</f>
        <v/>
      </c>
      <c r="T121" s="40">
        <f t="shared" si="2"/>
        <v>0.5504940691</v>
      </c>
      <c r="U121" s="41" t="b">
        <f t="shared" si="1"/>
        <v>0</v>
      </c>
      <c r="V121" s="16"/>
    </row>
    <row r="122" ht="15.75" customHeight="1">
      <c r="A122" s="48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8"/>
      <c r="M122" s="37"/>
      <c r="N122" s="16"/>
      <c r="O122" s="39">
        <f>Dataset!A120</f>
        <v>46380</v>
      </c>
      <c r="P122" s="16">
        <f>Dataset!B120</f>
        <v>29729</v>
      </c>
      <c r="Q122" s="16" t="str">
        <f>Dataset!C120</f>
        <v>Y</v>
      </c>
      <c r="R122" s="16">
        <f>Dataset!D120</f>
        <v>5</v>
      </c>
      <c r="S122" s="16" t="str">
        <f>if(T122&lt;=0.3,Dataset!D120, "")</f>
        <v/>
      </c>
      <c r="T122" s="40">
        <f t="shared" si="2"/>
        <v>0.4772096336</v>
      </c>
      <c r="U122" s="41" t="b">
        <f t="shared" si="1"/>
        <v>0</v>
      </c>
      <c r="V122" s="16"/>
    </row>
    <row r="123" ht="15.75" customHeight="1">
      <c r="A123" s="48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8"/>
      <c r="M123" s="37"/>
      <c r="N123" s="16"/>
      <c r="O123" s="39">
        <f>Dataset!A121</f>
        <v>46380</v>
      </c>
      <c r="P123" s="16">
        <f>Dataset!B121</f>
        <v>145803</v>
      </c>
      <c r="Q123" s="16" t="str">
        <f>Dataset!C121</f>
        <v>Y</v>
      </c>
      <c r="R123" s="16">
        <f>Dataset!D121</f>
        <v>13</v>
      </c>
      <c r="S123" s="16">
        <f>if(T123&lt;=0.3,Dataset!D121, "")</f>
        <v>13</v>
      </c>
      <c r="T123" s="40">
        <f t="shared" si="2"/>
        <v>0.1590236995</v>
      </c>
      <c r="U123" s="41" t="b">
        <f t="shared" si="1"/>
        <v>1</v>
      </c>
      <c r="V123" s="16"/>
    </row>
    <row r="124" ht="15.75" customHeight="1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8"/>
      <c r="M124" s="37"/>
      <c r="N124" s="16"/>
      <c r="O124" s="39">
        <f>Dataset!A122</f>
        <v>46380</v>
      </c>
      <c r="P124" s="16">
        <f>Dataset!B122</f>
        <v>419820</v>
      </c>
      <c r="Q124" s="16" t="str">
        <f>Dataset!C122</f>
        <v>Y</v>
      </c>
      <c r="R124" s="16">
        <f>Dataset!D122</f>
        <v>9</v>
      </c>
      <c r="S124" s="16" t="str">
        <f>if(T124&lt;=0.3,Dataset!D122, "")</f>
        <v/>
      </c>
      <c r="T124" s="40">
        <f t="shared" si="2"/>
        <v>0.5446753886</v>
      </c>
      <c r="U124" s="41" t="b">
        <f t="shared" si="1"/>
        <v>0</v>
      </c>
      <c r="V124" s="16"/>
    </row>
    <row r="125" ht="15.75" customHeight="1">
      <c r="A125" s="48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8"/>
      <c r="M125" s="37"/>
      <c r="N125" s="16"/>
      <c r="O125" s="39">
        <f>Dataset!A123</f>
        <v>46380</v>
      </c>
      <c r="P125" s="16">
        <f>Dataset!B123</f>
        <v>415398</v>
      </c>
      <c r="Q125" s="16" t="str">
        <f>Dataset!C123</f>
        <v>Y</v>
      </c>
      <c r="R125" s="16">
        <f>Dataset!D123</f>
        <v>5</v>
      </c>
      <c r="S125" s="16">
        <f>if(T125&lt;=0.3,Dataset!D123, "")</f>
        <v>5</v>
      </c>
      <c r="T125" s="40">
        <f t="shared" si="2"/>
        <v>0.1618445438</v>
      </c>
      <c r="U125" s="41" t="b">
        <f t="shared" si="1"/>
        <v>1</v>
      </c>
      <c r="V125" s="16"/>
    </row>
    <row r="126" ht="15.75" customHeight="1">
      <c r="A126" s="48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8"/>
      <c r="M126" s="37"/>
      <c r="N126" s="16"/>
      <c r="O126" s="39">
        <f>Dataset!A124</f>
        <v>46380</v>
      </c>
      <c r="P126" s="16">
        <f>Dataset!B124</f>
        <v>53607</v>
      </c>
      <c r="Q126" s="16" t="str">
        <f>Dataset!C124</f>
        <v>Y</v>
      </c>
      <c r="R126" s="16">
        <f>Dataset!D124</f>
        <v>8</v>
      </c>
      <c r="S126" s="16" t="str">
        <f>if(T126&lt;=0.3,Dataset!D124, "")</f>
        <v/>
      </c>
      <c r="T126" s="40">
        <f t="shared" si="2"/>
        <v>0.913963119</v>
      </c>
      <c r="U126" s="41" t="b">
        <f t="shared" si="1"/>
        <v>0</v>
      </c>
      <c r="V126" s="16"/>
    </row>
    <row r="127" ht="15.75" customHeight="1">
      <c r="A127" s="48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8"/>
      <c r="M127" s="37"/>
      <c r="N127" s="16"/>
      <c r="O127" s="39">
        <f>Dataset!A125</f>
        <v>46379</v>
      </c>
      <c r="P127" s="16">
        <f>Dataset!B125</f>
        <v>284742</v>
      </c>
      <c r="Q127" s="16" t="str">
        <f>Dataset!C125</f>
        <v>Y</v>
      </c>
      <c r="R127" s="16">
        <f>Dataset!D125</f>
        <v>14</v>
      </c>
      <c r="S127" s="16" t="str">
        <f>if(T127&lt;=0.3,Dataset!D125, "")</f>
        <v/>
      </c>
      <c r="T127" s="40">
        <f t="shared" si="2"/>
        <v>0.9849169976</v>
      </c>
      <c r="U127" s="41" t="b">
        <f t="shared" si="1"/>
        <v>0</v>
      </c>
      <c r="V127" s="16"/>
    </row>
    <row r="128" ht="15.75" customHeight="1">
      <c r="A128" s="48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8"/>
      <c r="M128" s="37"/>
      <c r="N128" s="16"/>
      <c r="O128" s="39">
        <f>Dataset!A126</f>
        <v>46379</v>
      </c>
      <c r="P128" s="16">
        <f>Dataset!B126</f>
        <v>230960</v>
      </c>
      <c r="Q128" s="16" t="str">
        <f>Dataset!C126</f>
        <v>Y</v>
      </c>
      <c r="R128" s="16">
        <f>Dataset!D126</f>
        <v>5</v>
      </c>
      <c r="S128" s="16" t="str">
        <f>if(T128&lt;=0.3,Dataset!D126, "")</f>
        <v/>
      </c>
      <c r="T128" s="40">
        <f t="shared" si="2"/>
        <v>0.6036247352</v>
      </c>
      <c r="U128" s="41" t="b">
        <f t="shared" si="1"/>
        <v>0</v>
      </c>
      <c r="V128" s="16"/>
    </row>
    <row r="129" ht="15.75" customHeight="1">
      <c r="A129" s="48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8"/>
      <c r="M129" s="37"/>
      <c r="N129" s="16"/>
      <c r="O129" s="39">
        <f>Dataset!A127</f>
        <v>46379</v>
      </c>
      <c r="P129" s="16">
        <f>Dataset!B127</f>
        <v>446000</v>
      </c>
      <c r="Q129" s="16" t="str">
        <f>Dataset!C127</f>
        <v>Y</v>
      </c>
      <c r="R129" s="16">
        <f>Dataset!D127</f>
        <v>15</v>
      </c>
      <c r="S129" s="16" t="str">
        <f>if(T129&lt;=0.3,Dataset!D127, "")</f>
        <v/>
      </c>
      <c r="T129" s="40">
        <f t="shared" si="2"/>
        <v>0.9424032781</v>
      </c>
      <c r="U129" s="41" t="b">
        <f t="shared" si="1"/>
        <v>0</v>
      </c>
      <c r="V129" s="16"/>
    </row>
    <row r="130" ht="15.75" customHeight="1">
      <c r="A130" s="48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8"/>
      <c r="M130" s="37"/>
      <c r="N130" s="16"/>
      <c r="O130" s="39">
        <f>Dataset!A128</f>
        <v>46379</v>
      </c>
      <c r="P130" s="16">
        <f>Dataset!B128</f>
        <v>110919</v>
      </c>
      <c r="Q130" s="16" t="str">
        <f>Dataset!C128</f>
        <v>Y</v>
      </c>
      <c r="R130" s="16">
        <f>Dataset!D128</f>
        <v>5</v>
      </c>
      <c r="S130" s="16" t="str">
        <f>if(T130&lt;=0.3,Dataset!D128, "")</f>
        <v/>
      </c>
      <c r="T130" s="40">
        <f t="shared" si="2"/>
        <v>0.3188541322</v>
      </c>
      <c r="U130" s="41" t="b">
        <f t="shared" si="1"/>
        <v>0</v>
      </c>
      <c r="V130" s="16"/>
    </row>
    <row r="131" ht="15.75" customHeight="1">
      <c r="A131" s="48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8"/>
      <c r="M131" s="37"/>
      <c r="N131" s="16"/>
      <c r="O131" s="39">
        <f>Dataset!A129</f>
        <v>46379</v>
      </c>
      <c r="P131" s="16">
        <f>Dataset!B129</f>
        <v>381576</v>
      </c>
      <c r="Q131" s="16" t="str">
        <f>Dataset!C129</f>
        <v>C</v>
      </c>
      <c r="R131" s="16">
        <f>Dataset!D129</f>
        <v>5</v>
      </c>
      <c r="S131" s="16" t="str">
        <f>if(T131&lt;=0.3,Dataset!D129, "")</f>
        <v/>
      </c>
      <c r="T131" s="40">
        <f t="shared" si="2"/>
        <v>0.959205407</v>
      </c>
      <c r="U131" s="41" t="b">
        <f t="shared" si="1"/>
        <v>0</v>
      </c>
      <c r="V131" s="16"/>
    </row>
    <row r="132" ht="15.75" customHeight="1">
      <c r="A132" s="48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8"/>
      <c r="M132" s="37"/>
      <c r="N132" s="16"/>
      <c r="O132" s="39">
        <f>Dataset!A130</f>
        <v>46379</v>
      </c>
      <c r="P132" s="16">
        <f>Dataset!B130</f>
        <v>180550</v>
      </c>
      <c r="Q132" s="16" t="str">
        <f>Dataset!C130</f>
        <v>Y</v>
      </c>
      <c r="R132" s="16">
        <f>Dataset!D130</f>
        <v>5</v>
      </c>
      <c r="S132" s="16">
        <f>if(T132&lt;=0.3,Dataset!D130, "")</f>
        <v>5</v>
      </c>
      <c r="T132" s="40">
        <f t="shared" si="2"/>
        <v>0.1070514996</v>
      </c>
      <c r="U132" s="41" t="b">
        <f t="shared" si="1"/>
        <v>1</v>
      </c>
      <c r="V132" s="16"/>
    </row>
    <row r="133" ht="15.75" customHeight="1">
      <c r="A133" s="48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8"/>
      <c r="M133" s="37"/>
      <c r="N133" s="16"/>
      <c r="O133" s="39">
        <f>Dataset!A131</f>
        <v>46379</v>
      </c>
      <c r="P133" s="16">
        <f>Dataset!B131</f>
        <v>290152</v>
      </c>
      <c r="Q133" s="16" t="str">
        <f>Dataset!C131</f>
        <v>Y</v>
      </c>
      <c r="R133" s="16">
        <f>Dataset!D131</f>
        <v>14</v>
      </c>
      <c r="S133" s="16">
        <f>if(T133&lt;=0.3,Dataset!D131, "")</f>
        <v>14</v>
      </c>
      <c r="T133" s="40">
        <f t="shared" si="2"/>
        <v>0.2885506883</v>
      </c>
      <c r="U133" s="41" t="b">
        <f t="shared" si="1"/>
        <v>1</v>
      </c>
      <c r="V133" s="16"/>
    </row>
    <row r="134" ht="15.75" customHeight="1">
      <c r="A134" s="48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8"/>
      <c r="M134" s="37"/>
      <c r="N134" s="16"/>
      <c r="O134" s="39">
        <f>Dataset!A132</f>
        <v>46379</v>
      </c>
      <c r="P134" s="16">
        <f>Dataset!B132</f>
        <v>207199</v>
      </c>
      <c r="Q134" s="16" t="str">
        <f>Dataset!C132</f>
        <v>Y</v>
      </c>
      <c r="R134" s="16">
        <f>Dataset!D132</f>
        <v>5</v>
      </c>
      <c r="S134" s="16" t="str">
        <f>if(T134&lt;=0.3,Dataset!D132, "")</f>
        <v/>
      </c>
      <c r="T134" s="40">
        <f t="shared" si="2"/>
        <v>0.7834729678</v>
      </c>
      <c r="U134" s="41" t="b">
        <f t="shared" si="1"/>
        <v>0</v>
      </c>
      <c r="V134" s="16"/>
    </row>
    <row r="135" ht="15.75" customHeight="1">
      <c r="A135" s="48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8"/>
      <c r="M135" s="37"/>
      <c r="N135" s="16"/>
      <c r="O135" s="39">
        <f>Dataset!A133</f>
        <v>46379</v>
      </c>
      <c r="P135" s="16">
        <f>Dataset!B133</f>
        <v>374305</v>
      </c>
      <c r="Q135" s="16" t="str">
        <f>Dataset!C133</f>
        <v>Y</v>
      </c>
      <c r="R135" s="16">
        <f>Dataset!D133</f>
        <v>11</v>
      </c>
      <c r="S135" s="16">
        <f>if(T135&lt;=0.3,Dataset!D133, "")</f>
        <v>11</v>
      </c>
      <c r="T135" s="40">
        <f t="shared" si="2"/>
        <v>0.2256250348</v>
      </c>
      <c r="U135" s="41" t="b">
        <f t="shared" si="1"/>
        <v>1</v>
      </c>
      <c r="V135" s="16"/>
    </row>
    <row r="136" ht="15.75" customHeight="1">
      <c r="A136" s="48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8"/>
      <c r="M136" s="37"/>
      <c r="N136" s="16"/>
      <c r="O136" s="39">
        <f>Dataset!A134</f>
        <v>46379</v>
      </c>
      <c r="P136" s="16">
        <f>Dataset!B134</f>
        <v>156432</v>
      </c>
      <c r="Q136" s="16" t="str">
        <f>Dataset!C134</f>
        <v>Y</v>
      </c>
      <c r="R136" s="16">
        <f>Dataset!D134</f>
        <v>14</v>
      </c>
      <c r="S136" s="16">
        <f>if(T136&lt;=0.3,Dataset!D134, "")</f>
        <v>14</v>
      </c>
      <c r="T136" s="40">
        <f t="shared" si="2"/>
        <v>0.2936784591</v>
      </c>
      <c r="U136" s="41" t="b">
        <f t="shared" si="1"/>
        <v>1</v>
      </c>
      <c r="V136" s="16"/>
    </row>
    <row r="137" ht="15.75" customHeight="1">
      <c r="A137" s="48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8"/>
      <c r="M137" s="37"/>
      <c r="N137" s="16"/>
      <c r="O137" s="39">
        <f>Dataset!A135</f>
        <v>46379</v>
      </c>
      <c r="P137" s="16">
        <f>Dataset!B135</f>
        <v>266624</v>
      </c>
      <c r="Q137" s="16" t="str">
        <f>Dataset!C135</f>
        <v>Y</v>
      </c>
      <c r="R137" s="16">
        <f>Dataset!D135</f>
        <v>5</v>
      </c>
      <c r="S137" s="16" t="str">
        <f>if(T137&lt;=0.3,Dataset!D135, "")</f>
        <v/>
      </c>
      <c r="T137" s="40">
        <f t="shared" si="2"/>
        <v>0.6073978123</v>
      </c>
      <c r="U137" s="41" t="b">
        <f t="shared" si="1"/>
        <v>0</v>
      </c>
      <c r="V137" s="16"/>
    </row>
    <row r="138" ht="15.75" customHeight="1">
      <c r="A138" s="48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8"/>
      <c r="M138" s="37"/>
      <c r="N138" s="16"/>
      <c r="O138" s="39">
        <f>Dataset!A136</f>
        <v>46379</v>
      </c>
      <c r="P138" s="16">
        <f>Dataset!B136</f>
        <v>439230</v>
      </c>
      <c r="Q138" s="16" t="str">
        <f>Dataset!C136</f>
        <v>Y</v>
      </c>
      <c r="R138" s="16">
        <f>Dataset!D136</f>
        <v>10</v>
      </c>
      <c r="S138" s="16">
        <f>if(T138&lt;=0.3,Dataset!D136, "")</f>
        <v>10</v>
      </c>
      <c r="T138" s="40">
        <f t="shared" si="2"/>
        <v>0.2445429611</v>
      </c>
      <c r="U138" s="41" t="b">
        <f t="shared" si="1"/>
        <v>1</v>
      </c>
      <c r="V138" s="16"/>
    </row>
    <row r="139" ht="15.75" customHeight="1">
      <c r="A139" s="48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8"/>
      <c r="M139" s="37"/>
      <c r="N139" s="16"/>
      <c r="O139" s="39">
        <f>Dataset!A137</f>
        <v>46379</v>
      </c>
      <c r="P139" s="16">
        <f>Dataset!B137</f>
        <v>431358</v>
      </c>
      <c r="Q139" s="16" t="str">
        <f>Dataset!C137</f>
        <v>Y</v>
      </c>
      <c r="R139" s="16">
        <f>Dataset!D137</f>
        <v>14</v>
      </c>
      <c r="S139" s="16">
        <f>if(T139&lt;=0.3,Dataset!D137, "")</f>
        <v>14</v>
      </c>
      <c r="T139" s="40">
        <f t="shared" si="2"/>
        <v>0.2524476994</v>
      </c>
      <c r="U139" s="41" t="b">
        <f t="shared" si="1"/>
        <v>1</v>
      </c>
      <c r="V139" s="16"/>
    </row>
    <row r="140" ht="15.75" customHeight="1">
      <c r="A140" s="48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8"/>
      <c r="M140" s="37"/>
      <c r="N140" s="16"/>
      <c r="O140" s="39">
        <f>Dataset!A138</f>
        <v>46379</v>
      </c>
      <c r="P140" s="16">
        <f>Dataset!B138</f>
        <v>328521</v>
      </c>
      <c r="Q140" s="16" t="str">
        <f>Dataset!C138</f>
        <v>Y</v>
      </c>
      <c r="R140" s="16">
        <f>Dataset!D138</f>
        <v>5</v>
      </c>
      <c r="S140" s="16">
        <f>if(T140&lt;=0.3,Dataset!D138, "")</f>
        <v>5</v>
      </c>
      <c r="T140" s="40">
        <f t="shared" si="2"/>
        <v>0.006910318</v>
      </c>
      <c r="U140" s="41" t="b">
        <f t="shared" si="1"/>
        <v>1</v>
      </c>
      <c r="V140" s="16"/>
    </row>
    <row r="141" ht="15.75" customHeight="1">
      <c r="A141" s="48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8"/>
      <c r="M141" s="37"/>
      <c r="N141" s="16"/>
      <c r="O141" s="39">
        <f>Dataset!A139</f>
        <v>46379</v>
      </c>
      <c r="P141" s="16">
        <f>Dataset!B139</f>
        <v>169921</v>
      </c>
      <c r="Q141" s="16" t="str">
        <f>Dataset!C139</f>
        <v>Y</v>
      </c>
      <c r="R141" s="16">
        <f>Dataset!D139</f>
        <v>8</v>
      </c>
      <c r="S141" s="16">
        <f>if(T141&lt;=0.3,Dataset!D139, "")</f>
        <v>8</v>
      </c>
      <c r="T141" s="40">
        <f t="shared" si="2"/>
        <v>0.04704757397</v>
      </c>
      <c r="U141" s="41" t="b">
        <f t="shared" si="1"/>
        <v>1</v>
      </c>
      <c r="V141" s="16"/>
    </row>
    <row r="142" ht="15.75" customHeight="1">
      <c r="A142" s="48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8"/>
      <c r="M142" s="37"/>
      <c r="N142" s="16"/>
      <c r="O142" s="39">
        <f>Dataset!A140</f>
        <v>46379</v>
      </c>
      <c r="P142" s="16">
        <f>Dataset!B140</f>
        <v>75527</v>
      </c>
      <c r="Q142" s="16" t="str">
        <f>Dataset!C140</f>
        <v>Y</v>
      </c>
      <c r="R142" s="16">
        <f>Dataset!D140</f>
        <v>5</v>
      </c>
      <c r="S142" s="16">
        <f>if(T142&lt;=0.3,Dataset!D140, "")</f>
        <v>5</v>
      </c>
      <c r="T142" s="40">
        <f t="shared" si="2"/>
        <v>0.0676156354</v>
      </c>
      <c r="U142" s="41" t="b">
        <f t="shared" si="1"/>
        <v>1</v>
      </c>
      <c r="V142" s="16"/>
    </row>
    <row r="143" ht="15.75" customHeight="1">
      <c r="A143" s="48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8"/>
      <c r="M143" s="37"/>
      <c r="N143" s="16"/>
      <c r="O143" s="39">
        <f>Dataset!A141</f>
        <v>46379</v>
      </c>
      <c r="P143" s="16">
        <f>Dataset!B141</f>
        <v>289559</v>
      </c>
      <c r="Q143" s="16" t="str">
        <f>Dataset!C141</f>
        <v>Y</v>
      </c>
      <c r="R143" s="16">
        <f>Dataset!D141</f>
        <v>10</v>
      </c>
      <c r="S143" s="16" t="str">
        <f>if(T143&lt;=0.3,Dataset!D141, "")</f>
        <v/>
      </c>
      <c r="T143" s="40">
        <f t="shared" si="2"/>
        <v>0.3173796028</v>
      </c>
      <c r="U143" s="41" t="b">
        <f t="shared" si="1"/>
        <v>0</v>
      </c>
      <c r="V143" s="16"/>
    </row>
    <row r="144" ht="15.75" customHeight="1">
      <c r="A144" s="48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8"/>
      <c r="M144" s="37"/>
      <c r="N144" s="16"/>
      <c r="O144" s="39">
        <f>Dataset!A142</f>
        <v>46379</v>
      </c>
      <c r="P144" s="16">
        <f>Dataset!B142</f>
        <v>414341</v>
      </c>
      <c r="Q144" s="16" t="str">
        <f>Dataset!C142</f>
        <v>Y</v>
      </c>
      <c r="R144" s="16">
        <f>Dataset!D142</f>
        <v>8</v>
      </c>
      <c r="S144" s="16" t="str">
        <f>if(T144&lt;=0.3,Dataset!D142, "")</f>
        <v/>
      </c>
      <c r="T144" s="40">
        <f t="shared" si="2"/>
        <v>0.3867770189</v>
      </c>
      <c r="U144" s="41" t="b">
        <f t="shared" si="1"/>
        <v>0</v>
      </c>
      <c r="V144" s="16"/>
    </row>
    <row r="145" ht="15.75" customHeight="1">
      <c r="A145" s="48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8"/>
      <c r="M145" s="37"/>
      <c r="N145" s="16"/>
      <c r="O145" s="39">
        <f>Dataset!A143</f>
        <v>46379</v>
      </c>
      <c r="P145" s="16">
        <f>Dataset!B143</f>
        <v>284750</v>
      </c>
      <c r="Q145" s="16" t="str">
        <f>Dataset!C143</f>
        <v>Y</v>
      </c>
      <c r="R145" s="16">
        <f>Dataset!D143</f>
        <v>7</v>
      </c>
      <c r="S145" s="16" t="str">
        <f>if(T145&lt;=0.3,Dataset!D143, "")</f>
        <v/>
      </c>
      <c r="T145" s="40">
        <f t="shared" si="2"/>
        <v>0.4630362606</v>
      </c>
      <c r="U145" s="41" t="b">
        <f t="shared" si="1"/>
        <v>0</v>
      </c>
      <c r="V145" s="16"/>
    </row>
    <row r="146" ht="15.75" customHeight="1">
      <c r="A146" s="48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8"/>
      <c r="M146" s="37"/>
      <c r="N146" s="16"/>
      <c r="O146" s="39">
        <f>Dataset!A144</f>
        <v>46379</v>
      </c>
      <c r="P146" s="16">
        <f>Dataset!B144</f>
        <v>300153</v>
      </c>
      <c r="Q146" s="16" t="str">
        <f>Dataset!C144</f>
        <v>Y</v>
      </c>
      <c r="R146" s="16">
        <f>Dataset!D144</f>
        <v>13</v>
      </c>
      <c r="S146" s="16">
        <f>if(T146&lt;=0.3,Dataset!D144, "")</f>
        <v>13</v>
      </c>
      <c r="T146" s="40">
        <f t="shared" si="2"/>
        <v>0.05127982937</v>
      </c>
      <c r="U146" s="41" t="b">
        <f t="shared" si="1"/>
        <v>1</v>
      </c>
      <c r="V146" s="16"/>
    </row>
    <row r="147" ht="15.75" customHeight="1">
      <c r="A147" s="48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8"/>
      <c r="M147" s="37"/>
      <c r="N147" s="16"/>
      <c r="O147" s="39">
        <f>Dataset!A145</f>
        <v>46379</v>
      </c>
      <c r="P147" s="16">
        <f>Dataset!B145</f>
        <v>74329</v>
      </c>
      <c r="Q147" s="16" t="str">
        <f>Dataset!C145</f>
        <v>Y</v>
      </c>
      <c r="R147" s="16">
        <f>Dataset!D145</f>
        <v>5</v>
      </c>
      <c r="S147" s="16" t="str">
        <f>if(T147&lt;=0.3,Dataset!D145, "")</f>
        <v/>
      </c>
      <c r="T147" s="40">
        <f t="shared" si="2"/>
        <v>0.6625540744</v>
      </c>
      <c r="U147" s="41" t="b">
        <f t="shared" si="1"/>
        <v>0</v>
      </c>
      <c r="V147" s="16"/>
    </row>
    <row r="148" ht="15.75" customHeight="1">
      <c r="A148" s="48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8"/>
      <c r="M148" s="37"/>
      <c r="N148" s="16"/>
      <c r="O148" s="39">
        <f>Dataset!A146</f>
        <v>46379</v>
      </c>
      <c r="P148" s="16">
        <f>Dataset!B146</f>
        <v>214108</v>
      </c>
      <c r="Q148" s="16" t="str">
        <f>Dataset!C146</f>
        <v>Y</v>
      </c>
      <c r="R148" s="16">
        <f>Dataset!D146</f>
        <v>7</v>
      </c>
      <c r="S148" s="16" t="str">
        <f>if(T148&lt;=0.3,Dataset!D146, "")</f>
        <v/>
      </c>
      <c r="T148" s="40">
        <f t="shared" si="2"/>
        <v>0.363693087</v>
      </c>
      <c r="U148" s="41" t="b">
        <f t="shared" si="1"/>
        <v>0</v>
      </c>
      <c r="V148" s="16"/>
    </row>
    <row r="149" ht="15.75" customHeight="1">
      <c r="A149" s="48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8"/>
      <c r="M149" s="37"/>
      <c r="N149" s="16"/>
      <c r="O149" s="39">
        <f>Dataset!A147</f>
        <v>46379</v>
      </c>
      <c r="P149" s="16">
        <f>Dataset!B147</f>
        <v>373827</v>
      </c>
      <c r="Q149" s="16" t="str">
        <f>Dataset!C147</f>
        <v>Y</v>
      </c>
      <c r="R149" s="16">
        <f>Dataset!D147</f>
        <v>15</v>
      </c>
      <c r="S149" s="16">
        <f>if(T149&lt;=0.3,Dataset!D147, "")</f>
        <v>15</v>
      </c>
      <c r="T149" s="40">
        <f t="shared" si="2"/>
        <v>0.2243794696</v>
      </c>
      <c r="U149" s="41" t="b">
        <f t="shared" si="1"/>
        <v>1</v>
      </c>
      <c r="V149" s="16"/>
    </row>
    <row r="150" ht="15.75" customHeight="1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8"/>
      <c r="M150" s="37"/>
      <c r="N150" s="16"/>
      <c r="O150" s="39">
        <f>Dataset!A148</f>
        <v>46379</v>
      </c>
      <c r="P150" s="16">
        <f>Dataset!B148</f>
        <v>360138</v>
      </c>
      <c r="Q150" s="16" t="str">
        <f>Dataset!C148</f>
        <v>Y</v>
      </c>
      <c r="R150" s="16">
        <f>Dataset!D148</f>
        <v>5</v>
      </c>
      <c r="S150" s="16" t="str">
        <f>if(T150&lt;=0.3,Dataset!D148, "")</f>
        <v/>
      </c>
      <c r="T150" s="40">
        <f t="shared" si="2"/>
        <v>0.977037594</v>
      </c>
      <c r="U150" s="41" t="b">
        <f t="shared" si="1"/>
        <v>0</v>
      </c>
      <c r="V150" s="16"/>
    </row>
    <row r="151" ht="15.75" customHeight="1">
      <c r="A151" s="48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8"/>
      <c r="M151" s="37"/>
      <c r="N151" s="16"/>
      <c r="O151" s="39">
        <f>Dataset!A149</f>
        <v>46379</v>
      </c>
      <c r="P151" s="16">
        <f>Dataset!B149</f>
        <v>491177</v>
      </c>
      <c r="Q151" s="16" t="str">
        <f>Dataset!C149</f>
        <v>Y</v>
      </c>
      <c r="R151" s="16">
        <f>Dataset!D149</f>
        <v>5</v>
      </c>
      <c r="S151" s="16" t="str">
        <f>if(T151&lt;=0.3,Dataset!D149, "")</f>
        <v/>
      </c>
      <c r="T151" s="40">
        <f t="shared" si="2"/>
        <v>0.8512659407</v>
      </c>
      <c r="U151" s="41" t="b">
        <f t="shared" si="1"/>
        <v>0</v>
      </c>
      <c r="V151" s="16"/>
    </row>
    <row r="152" ht="15.75" customHeight="1">
      <c r="A152" s="48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8"/>
      <c r="M152" s="37"/>
      <c r="N152" s="16"/>
      <c r="O152" s="39">
        <f>Dataset!A150</f>
        <v>46379</v>
      </c>
      <c r="P152" s="16">
        <f>Dataset!B150</f>
        <v>425722</v>
      </c>
      <c r="Q152" s="16" t="str">
        <f>Dataset!C150</f>
        <v>Y</v>
      </c>
      <c r="R152" s="16">
        <f>Dataset!D150</f>
        <v>5</v>
      </c>
      <c r="S152" s="16" t="str">
        <f>if(T152&lt;=0.3,Dataset!D150, "")</f>
        <v/>
      </c>
      <c r="T152" s="40">
        <f t="shared" si="2"/>
        <v>0.7925643093</v>
      </c>
      <c r="U152" s="41" t="b">
        <f t="shared" si="1"/>
        <v>0</v>
      </c>
      <c r="V152" s="16"/>
    </row>
    <row r="153" ht="15.75" customHeight="1">
      <c r="A153" s="48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8"/>
      <c r="M153" s="37"/>
      <c r="N153" s="16"/>
      <c r="O153" s="39">
        <f>Dataset!A151</f>
        <v>46379</v>
      </c>
      <c r="P153" s="16">
        <f>Dataset!B151</f>
        <v>255207</v>
      </c>
      <c r="Q153" s="16" t="str">
        <f>Dataset!C151</f>
        <v>Y</v>
      </c>
      <c r="R153" s="16">
        <f>Dataset!D151</f>
        <v>14</v>
      </c>
      <c r="S153" s="16" t="str">
        <f>if(T153&lt;=0.3,Dataset!D151, "")</f>
        <v/>
      </c>
      <c r="T153" s="40">
        <f t="shared" si="2"/>
        <v>0.54565429</v>
      </c>
      <c r="U153" s="41" t="b">
        <f t="shared" si="1"/>
        <v>0</v>
      </c>
      <c r="V153" s="16"/>
    </row>
    <row r="154" ht="15.75" customHeight="1">
      <c r="A154" s="48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8"/>
      <c r="M154" s="37"/>
      <c r="N154" s="16"/>
      <c r="O154" s="39">
        <f>Dataset!A152</f>
        <v>46379</v>
      </c>
      <c r="P154" s="16">
        <f>Dataset!B152</f>
        <v>86340</v>
      </c>
      <c r="Q154" s="16" t="str">
        <f>Dataset!C152</f>
        <v>Y</v>
      </c>
      <c r="R154" s="16">
        <f>Dataset!D152</f>
        <v>15</v>
      </c>
      <c r="S154" s="16">
        <f>if(T154&lt;=0.3,Dataset!D152, "")</f>
        <v>15</v>
      </c>
      <c r="T154" s="40">
        <f t="shared" si="2"/>
        <v>0.04581974051</v>
      </c>
      <c r="U154" s="41" t="b">
        <f t="shared" si="1"/>
        <v>1</v>
      </c>
      <c r="V154" s="16"/>
    </row>
    <row r="155" ht="15.75" customHeight="1">
      <c r="A155" s="48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8"/>
      <c r="M155" s="37"/>
      <c r="N155" s="16"/>
      <c r="O155" s="39">
        <f>Dataset!A153</f>
        <v>46379</v>
      </c>
      <c r="P155" s="16">
        <f>Dataset!B153</f>
        <v>404325</v>
      </c>
      <c r="Q155" s="16" t="str">
        <f>Dataset!C153</f>
        <v>Y</v>
      </c>
      <c r="R155" s="16">
        <f>Dataset!D153</f>
        <v>6</v>
      </c>
      <c r="S155" s="16">
        <f>if(T155&lt;=0.3,Dataset!D153, "")</f>
        <v>6</v>
      </c>
      <c r="T155" s="40">
        <f t="shared" si="2"/>
        <v>0.01922639477</v>
      </c>
      <c r="U155" s="41" t="b">
        <f t="shared" si="1"/>
        <v>1</v>
      </c>
      <c r="V155" s="16"/>
    </row>
    <row r="156" ht="15.75" customHeight="1">
      <c r="A156" s="48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8"/>
      <c r="M156" s="37"/>
      <c r="N156" s="16"/>
      <c r="O156" s="39">
        <f>Dataset!A154</f>
        <v>46379</v>
      </c>
      <c r="P156" s="16">
        <f>Dataset!B154</f>
        <v>139642</v>
      </c>
      <c r="Q156" s="16" t="str">
        <f>Dataset!C154</f>
        <v>Y</v>
      </c>
      <c r="R156" s="16">
        <f>Dataset!D154</f>
        <v>5</v>
      </c>
      <c r="S156" s="16" t="str">
        <f>if(T156&lt;=0.3,Dataset!D154, "")</f>
        <v/>
      </c>
      <c r="T156" s="40">
        <f t="shared" si="2"/>
        <v>0.4847189317</v>
      </c>
      <c r="U156" s="41" t="b">
        <f t="shared" si="1"/>
        <v>0</v>
      </c>
      <c r="V156" s="16"/>
    </row>
    <row r="157" ht="15.75" customHeight="1">
      <c r="A157" s="48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8"/>
      <c r="M157" s="37"/>
      <c r="N157" s="16"/>
      <c r="O157" s="39">
        <f>Dataset!A155</f>
        <v>46379</v>
      </c>
      <c r="P157" s="16">
        <f>Dataset!B155</f>
        <v>268503</v>
      </c>
      <c r="Q157" s="16" t="str">
        <f>Dataset!C155</f>
        <v>C</v>
      </c>
      <c r="R157" s="16">
        <f>Dataset!D155</f>
        <v>14</v>
      </c>
      <c r="S157" s="16" t="str">
        <f>if(T157&lt;=0.3,Dataset!D155, "")</f>
        <v/>
      </c>
      <c r="T157" s="40">
        <f t="shared" si="2"/>
        <v>0.5208074562</v>
      </c>
      <c r="U157" s="41" t="b">
        <f t="shared" si="1"/>
        <v>0</v>
      </c>
      <c r="V157" s="16"/>
    </row>
    <row r="158" ht="15.75" customHeight="1">
      <c r="A158" s="48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8"/>
      <c r="M158" s="37"/>
      <c r="N158" s="16"/>
      <c r="O158" s="39">
        <f>Dataset!A156</f>
        <v>46379</v>
      </c>
      <c r="P158" s="16">
        <f>Dataset!B156</f>
        <v>289906</v>
      </c>
      <c r="Q158" s="16" t="str">
        <f>Dataset!C156</f>
        <v>Y</v>
      </c>
      <c r="R158" s="16">
        <f>Dataset!D156</f>
        <v>13</v>
      </c>
      <c r="S158" s="16" t="str">
        <f>if(T158&lt;=0.3,Dataset!D156, "")</f>
        <v/>
      </c>
      <c r="T158" s="40">
        <f t="shared" si="2"/>
        <v>0.414183987</v>
      </c>
      <c r="U158" s="41" t="b">
        <f t="shared" si="1"/>
        <v>0</v>
      </c>
      <c r="V158" s="16"/>
    </row>
    <row r="159" ht="15.75" customHeight="1">
      <c r="A159" s="48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8"/>
      <c r="M159" s="37"/>
      <c r="N159" s="16"/>
      <c r="O159" s="39">
        <f>Dataset!A157</f>
        <v>46379</v>
      </c>
      <c r="P159" s="16">
        <f>Dataset!B157</f>
        <v>250447</v>
      </c>
      <c r="Q159" s="16" t="str">
        <f>Dataset!C157</f>
        <v>Y</v>
      </c>
      <c r="R159" s="16">
        <f>Dataset!D157</f>
        <v>5</v>
      </c>
      <c r="S159" s="16" t="str">
        <f>if(T159&lt;=0.3,Dataset!D157, "")</f>
        <v/>
      </c>
      <c r="T159" s="40">
        <f t="shared" si="2"/>
        <v>0.7805010071</v>
      </c>
      <c r="U159" s="41" t="b">
        <f t="shared" si="1"/>
        <v>0</v>
      </c>
      <c r="V159" s="16"/>
    </row>
    <row r="160" ht="15.75" customHeight="1">
      <c r="A160" s="48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8"/>
      <c r="M160" s="37"/>
      <c r="N160" s="16"/>
      <c r="O160" s="39">
        <f>Dataset!A158</f>
        <v>46379</v>
      </c>
      <c r="P160" s="16">
        <f>Dataset!B158</f>
        <v>131228</v>
      </c>
      <c r="Q160" s="16" t="str">
        <f>Dataset!C158</f>
        <v>Y</v>
      </c>
      <c r="R160" s="16">
        <f>Dataset!D158</f>
        <v>12</v>
      </c>
      <c r="S160" s="16" t="str">
        <f>if(T160&lt;=0.3,Dataset!D158, "")</f>
        <v/>
      </c>
      <c r="T160" s="40">
        <f t="shared" si="2"/>
        <v>0.9703350395</v>
      </c>
      <c r="U160" s="41" t="b">
        <f t="shared" si="1"/>
        <v>0</v>
      </c>
      <c r="V160" s="16"/>
    </row>
    <row r="161" ht="15.75" customHeight="1">
      <c r="A161" s="48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8"/>
      <c r="M161" s="37"/>
      <c r="N161" s="16"/>
      <c r="O161" s="39">
        <f>Dataset!A159</f>
        <v>46379</v>
      </c>
      <c r="P161" s="16">
        <f>Dataset!B159</f>
        <v>262864</v>
      </c>
      <c r="Q161" s="16" t="str">
        <f>Dataset!C159</f>
        <v>Y</v>
      </c>
      <c r="R161" s="16">
        <f>Dataset!D159</f>
        <v>5</v>
      </c>
      <c r="S161" s="16" t="str">
        <f>if(T161&lt;=0.3,Dataset!D159, "")</f>
        <v/>
      </c>
      <c r="T161" s="40">
        <f t="shared" si="2"/>
        <v>0.9298869523</v>
      </c>
      <c r="U161" s="41" t="b">
        <f t="shared" si="1"/>
        <v>0</v>
      </c>
      <c r="V161" s="16"/>
    </row>
    <row r="162" ht="15.75" customHeight="1">
      <c r="A162" s="48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8"/>
      <c r="M162" s="37"/>
      <c r="N162" s="16"/>
      <c r="O162" s="39">
        <f>Dataset!A160</f>
        <v>46378</v>
      </c>
      <c r="P162" s="16">
        <f>Dataset!B160</f>
        <v>361688</v>
      </c>
      <c r="Q162" s="16" t="str">
        <f>Dataset!C160</f>
        <v>Y</v>
      </c>
      <c r="R162" s="16">
        <f>Dataset!D160</f>
        <v>15</v>
      </c>
      <c r="S162" s="16" t="str">
        <f>if(T162&lt;=0.3,Dataset!D160, "")</f>
        <v/>
      </c>
      <c r="T162" s="40">
        <f t="shared" si="2"/>
        <v>0.5715597097</v>
      </c>
      <c r="U162" s="41" t="b">
        <f t="shared" si="1"/>
        <v>0</v>
      </c>
      <c r="V162" s="16"/>
    </row>
    <row r="163" ht="15.75" customHeight="1">
      <c r="A163" s="48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8"/>
      <c r="M163" s="37"/>
      <c r="N163" s="16"/>
      <c r="O163" s="39">
        <f>Dataset!A161</f>
        <v>46378</v>
      </c>
      <c r="P163" s="16">
        <f>Dataset!B161</f>
        <v>292905</v>
      </c>
      <c r="Q163" s="16" t="str">
        <f>Dataset!C161</f>
        <v>Y</v>
      </c>
      <c r="R163" s="16">
        <f>Dataset!D161</f>
        <v>12</v>
      </c>
      <c r="S163" s="16" t="str">
        <f>if(T163&lt;=0.3,Dataset!D161, "")</f>
        <v/>
      </c>
      <c r="T163" s="40">
        <f t="shared" si="2"/>
        <v>0.5219261447</v>
      </c>
      <c r="U163" s="41" t="b">
        <f t="shared" si="1"/>
        <v>0</v>
      </c>
      <c r="V163" s="16"/>
    </row>
    <row r="164" ht="15.75" customHeight="1">
      <c r="A164" s="48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8"/>
      <c r="M164" s="37"/>
      <c r="N164" s="16"/>
      <c r="O164" s="39">
        <f>Dataset!A162</f>
        <v>46378</v>
      </c>
      <c r="P164" s="16">
        <f>Dataset!B162</f>
        <v>113362</v>
      </c>
      <c r="Q164" s="16" t="str">
        <f>Dataset!C162</f>
        <v>Y</v>
      </c>
      <c r="R164" s="16">
        <f>Dataset!D162</f>
        <v>14</v>
      </c>
      <c r="S164" s="16" t="str">
        <f>if(T164&lt;=0.3,Dataset!D162, "")</f>
        <v/>
      </c>
      <c r="T164" s="40">
        <f t="shared" si="2"/>
        <v>0.5554819364</v>
      </c>
      <c r="U164" s="41" t="b">
        <f t="shared" si="1"/>
        <v>0</v>
      </c>
      <c r="V164" s="16"/>
    </row>
    <row r="165" ht="15.75" customHeight="1">
      <c r="A165" s="48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8"/>
      <c r="M165" s="37"/>
      <c r="N165" s="16"/>
      <c r="O165" s="39">
        <f>Dataset!A163</f>
        <v>46378</v>
      </c>
      <c r="P165" s="16">
        <f>Dataset!B163</f>
        <v>253494</v>
      </c>
      <c r="Q165" s="16" t="str">
        <f>Dataset!C163</f>
        <v>Y</v>
      </c>
      <c r="R165" s="16">
        <f>Dataset!D163</f>
        <v>12</v>
      </c>
      <c r="S165" s="16">
        <f>if(T165&lt;=0.3,Dataset!D163, "")</f>
        <v>12</v>
      </c>
      <c r="T165" s="40">
        <f t="shared" si="2"/>
        <v>0.1916524387</v>
      </c>
      <c r="U165" s="41" t="b">
        <f t="shared" si="1"/>
        <v>1</v>
      </c>
      <c r="V165" s="16"/>
    </row>
    <row r="166" ht="15.75" customHeight="1">
      <c r="A166" s="48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8"/>
      <c r="M166" s="37"/>
      <c r="N166" s="16"/>
      <c r="O166" s="39">
        <f>Dataset!A164</f>
        <v>46378</v>
      </c>
      <c r="P166" s="16">
        <f>Dataset!B164</f>
        <v>119924</v>
      </c>
      <c r="Q166" s="16" t="str">
        <f>Dataset!C164</f>
        <v>C</v>
      </c>
      <c r="R166" s="16">
        <f>Dataset!D164</f>
        <v>15</v>
      </c>
      <c r="S166" s="16" t="str">
        <f>if(T166&lt;=0.3,Dataset!D164, "")</f>
        <v/>
      </c>
      <c r="T166" s="40">
        <f t="shared" si="2"/>
        <v>0.4844727033</v>
      </c>
      <c r="U166" s="41" t="b">
        <f t="shared" si="1"/>
        <v>0</v>
      </c>
      <c r="V166" s="16"/>
    </row>
    <row r="167" ht="15.75" customHeight="1">
      <c r="A167" s="48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8"/>
      <c r="M167" s="37"/>
      <c r="N167" s="16"/>
      <c r="O167" s="39">
        <f>Dataset!A165</f>
        <v>46378</v>
      </c>
      <c r="P167" s="16">
        <f>Dataset!B165</f>
        <v>44642</v>
      </c>
      <c r="Q167" s="16" t="str">
        <f>Dataset!C165</f>
        <v>Y</v>
      </c>
      <c r="R167" s="16">
        <f>Dataset!D165</f>
        <v>14</v>
      </c>
      <c r="S167" s="16" t="str">
        <f>if(T167&lt;=0.3,Dataset!D165, "")</f>
        <v/>
      </c>
      <c r="T167" s="40">
        <f t="shared" si="2"/>
        <v>0.6996815583</v>
      </c>
      <c r="U167" s="41" t="b">
        <f t="shared" si="1"/>
        <v>0</v>
      </c>
      <c r="V167" s="16"/>
    </row>
    <row r="168" ht="15.75" customHeight="1">
      <c r="A168" s="48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8"/>
      <c r="M168" s="37"/>
      <c r="N168" s="16"/>
      <c r="O168" s="39">
        <f>Dataset!A166</f>
        <v>46378</v>
      </c>
      <c r="P168" s="16">
        <f>Dataset!B166</f>
        <v>415360</v>
      </c>
      <c r="Q168" s="16" t="str">
        <f>Dataset!C166</f>
        <v>Y</v>
      </c>
      <c r="R168" s="16">
        <f>Dataset!D166</f>
        <v>13</v>
      </c>
      <c r="S168" s="16">
        <f>if(T168&lt;=0.3,Dataset!D166, "")</f>
        <v>13</v>
      </c>
      <c r="T168" s="40">
        <f t="shared" si="2"/>
        <v>0.1255880258</v>
      </c>
      <c r="U168" s="41" t="b">
        <f t="shared" si="1"/>
        <v>1</v>
      </c>
      <c r="V168" s="16"/>
    </row>
    <row r="169" ht="15.75" customHeight="1">
      <c r="A169" s="48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8"/>
      <c r="M169" s="37"/>
      <c r="N169" s="16"/>
      <c r="O169" s="39">
        <f>Dataset!A167</f>
        <v>46378</v>
      </c>
      <c r="P169" s="16">
        <f>Dataset!B167</f>
        <v>377544</v>
      </c>
      <c r="Q169" s="16" t="str">
        <f>Dataset!C167</f>
        <v>Y</v>
      </c>
      <c r="R169" s="16">
        <f>Dataset!D167</f>
        <v>12</v>
      </c>
      <c r="S169" s="16" t="str">
        <f>if(T169&lt;=0.3,Dataset!D167, "")</f>
        <v/>
      </c>
      <c r="T169" s="40">
        <f t="shared" si="2"/>
        <v>0.5430274839</v>
      </c>
      <c r="U169" s="41" t="b">
        <f t="shared" si="1"/>
        <v>0</v>
      </c>
      <c r="V169" s="16"/>
    </row>
    <row r="170" ht="15.75" customHeight="1">
      <c r="A170" s="48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8"/>
      <c r="M170" s="37"/>
      <c r="N170" s="16"/>
      <c r="O170" s="39">
        <f>Dataset!A168</f>
        <v>46378</v>
      </c>
      <c r="P170" s="16">
        <f>Dataset!B168</f>
        <v>472304</v>
      </c>
      <c r="Q170" s="16" t="str">
        <f>Dataset!C168</f>
        <v>Y</v>
      </c>
      <c r="R170" s="16">
        <f>Dataset!D168</f>
        <v>15</v>
      </c>
      <c r="S170" s="16">
        <f>if(T170&lt;=0.3,Dataset!D168, "")</f>
        <v>15</v>
      </c>
      <c r="T170" s="40">
        <f t="shared" si="2"/>
        <v>0.2745042671</v>
      </c>
      <c r="U170" s="41" t="b">
        <f t="shared" si="1"/>
        <v>1</v>
      </c>
      <c r="V170" s="16"/>
    </row>
    <row r="171" ht="15.75" customHeight="1">
      <c r="A171" s="48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8"/>
      <c r="M171" s="37"/>
      <c r="N171" s="16"/>
      <c r="O171" s="39">
        <f>Dataset!A169</f>
        <v>46378</v>
      </c>
      <c r="P171" s="16">
        <f>Dataset!B169</f>
        <v>475933</v>
      </c>
      <c r="Q171" s="16" t="str">
        <f>Dataset!C169</f>
        <v>Y</v>
      </c>
      <c r="R171" s="16">
        <f>Dataset!D169</f>
        <v>5</v>
      </c>
      <c r="S171" s="16" t="str">
        <f>if(T171&lt;=0.3,Dataset!D169, "")</f>
        <v/>
      </c>
      <c r="T171" s="40">
        <f t="shared" si="2"/>
        <v>0.5378299782</v>
      </c>
      <c r="U171" s="41" t="b">
        <f t="shared" si="1"/>
        <v>0</v>
      </c>
      <c r="V171" s="16"/>
    </row>
    <row r="172" ht="15.75" customHeight="1">
      <c r="A172" s="48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8"/>
      <c r="M172" s="37"/>
      <c r="N172" s="16"/>
      <c r="O172" s="39">
        <f>Dataset!A170</f>
        <v>46378</v>
      </c>
      <c r="P172" s="16">
        <f>Dataset!B170</f>
        <v>325106</v>
      </c>
      <c r="Q172" s="16" t="str">
        <f>Dataset!C170</f>
        <v>Y</v>
      </c>
      <c r="R172" s="16">
        <f>Dataset!D170</f>
        <v>15</v>
      </c>
      <c r="S172" s="16">
        <f>if(T172&lt;=0.3,Dataset!D170, "")</f>
        <v>15</v>
      </c>
      <c r="T172" s="40">
        <f t="shared" si="2"/>
        <v>0.1910933174</v>
      </c>
      <c r="U172" s="41" t="b">
        <f t="shared" si="1"/>
        <v>1</v>
      </c>
      <c r="V172" s="16"/>
    </row>
    <row r="173" ht="15.75" customHeight="1">
      <c r="A173" s="48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8"/>
      <c r="M173" s="37"/>
      <c r="N173" s="16"/>
      <c r="O173" s="39">
        <f>Dataset!A171</f>
        <v>46378</v>
      </c>
      <c r="P173" s="16">
        <f>Dataset!B171</f>
        <v>364763</v>
      </c>
      <c r="Q173" s="16" t="str">
        <f>Dataset!C171</f>
        <v>Y</v>
      </c>
      <c r="R173" s="16">
        <f>Dataset!D171</f>
        <v>14</v>
      </c>
      <c r="S173" s="16" t="str">
        <f>if(T173&lt;=0.3,Dataset!D171, "")</f>
        <v/>
      </c>
      <c r="T173" s="40">
        <f t="shared" si="2"/>
        <v>0.6406149068</v>
      </c>
      <c r="U173" s="41" t="b">
        <f t="shared" si="1"/>
        <v>0</v>
      </c>
      <c r="V173" s="16"/>
    </row>
    <row r="174" ht="15.75" customHeight="1">
      <c r="A174" s="48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8"/>
      <c r="M174" s="37"/>
      <c r="N174" s="16"/>
      <c r="O174" s="39">
        <f>Dataset!A172</f>
        <v>46378</v>
      </c>
      <c r="P174" s="16">
        <f>Dataset!B172</f>
        <v>62127</v>
      </c>
      <c r="Q174" s="16" t="str">
        <f>Dataset!C172</f>
        <v>Y</v>
      </c>
      <c r="R174" s="16">
        <f>Dataset!D172</f>
        <v>14</v>
      </c>
      <c r="S174" s="16" t="str">
        <f>if(T174&lt;=0.3,Dataset!D172, "")</f>
        <v/>
      </c>
      <c r="T174" s="40">
        <f t="shared" si="2"/>
        <v>0.6938091032</v>
      </c>
      <c r="U174" s="41" t="b">
        <f t="shared" si="1"/>
        <v>0</v>
      </c>
      <c r="V174" s="16"/>
    </row>
    <row r="175" ht="15.75" customHeight="1">
      <c r="A175" s="48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8"/>
      <c r="M175" s="37"/>
      <c r="N175" s="16"/>
      <c r="O175" s="39">
        <f>Dataset!A173</f>
        <v>46378</v>
      </c>
      <c r="P175" s="16">
        <f>Dataset!B173</f>
        <v>46538</v>
      </c>
      <c r="Q175" s="16" t="str">
        <f>Dataset!C173</f>
        <v>Y</v>
      </c>
      <c r="R175" s="16">
        <f>Dataset!D173</f>
        <v>15</v>
      </c>
      <c r="S175" s="16">
        <f>if(T175&lt;=0.3,Dataset!D173, "")</f>
        <v>15</v>
      </c>
      <c r="T175" s="40">
        <f t="shared" si="2"/>
        <v>0.221017464</v>
      </c>
      <c r="U175" s="41" t="b">
        <f t="shared" si="1"/>
        <v>1</v>
      </c>
      <c r="V175" s="16"/>
    </row>
    <row r="176" ht="15.75" customHeight="1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8"/>
      <c r="M176" s="37"/>
      <c r="N176" s="16"/>
      <c r="O176" s="39">
        <f>Dataset!A174</f>
        <v>46378</v>
      </c>
      <c r="P176" s="16">
        <f>Dataset!B174</f>
        <v>70100</v>
      </c>
      <c r="Q176" s="16" t="str">
        <f>Dataset!C174</f>
        <v>Y</v>
      </c>
      <c r="R176" s="16">
        <f>Dataset!D174</f>
        <v>12</v>
      </c>
      <c r="S176" s="16" t="str">
        <f>if(T176&lt;=0.3,Dataset!D174, "")</f>
        <v/>
      </c>
      <c r="T176" s="40">
        <f t="shared" si="2"/>
        <v>0.8712400234</v>
      </c>
      <c r="U176" s="41" t="b">
        <f t="shared" si="1"/>
        <v>0</v>
      </c>
      <c r="V176" s="16"/>
    </row>
    <row r="177" ht="15.75" customHeight="1">
      <c r="A177" s="48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8"/>
      <c r="M177" s="37"/>
      <c r="N177" s="16"/>
      <c r="O177" s="39">
        <f>Dataset!A175</f>
        <v>46378</v>
      </c>
      <c r="P177" s="16">
        <f>Dataset!B175</f>
        <v>113015</v>
      </c>
      <c r="Q177" s="16" t="str">
        <f>Dataset!C175</f>
        <v>Y</v>
      </c>
      <c r="R177" s="16">
        <f>Dataset!D175</f>
        <v>12</v>
      </c>
      <c r="S177" s="16" t="str">
        <f>if(T177&lt;=0.3,Dataset!D175, "")</f>
        <v/>
      </c>
      <c r="T177" s="40">
        <f t="shared" si="2"/>
        <v>0.3000035274</v>
      </c>
      <c r="U177" s="41" t="b">
        <f t="shared" si="1"/>
        <v>0</v>
      </c>
      <c r="V177" s="16"/>
    </row>
    <row r="178" ht="15.75" customHeight="1">
      <c r="A178" s="48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8"/>
      <c r="M178" s="37"/>
      <c r="N178" s="16"/>
      <c r="O178" s="39">
        <f>Dataset!A176</f>
        <v>46378</v>
      </c>
      <c r="P178" s="16">
        <f>Dataset!B176</f>
        <v>304693</v>
      </c>
      <c r="Q178" s="16" t="str">
        <f>Dataset!C176</f>
        <v>Y</v>
      </c>
      <c r="R178" s="16">
        <f>Dataset!D176</f>
        <v>11</v>
      </c>
      <c r="S178" s="16" t="str">
        <f>if(T178&lt;=0.3,Dataset!D176, "")</f>
        <v/>
      </c>
      <c r="T178" s="40">
        <f t="shared" si="2"/>
        <v>0.815336834</v>
      </c>
      <c r="U178" s="41" t="b">
        <f t="shared" si="1"/>
        <v>0</v>
      </c>
      <c r="V178" s="16"/>
    </row>
    <row r="179" ht="15.75" customHeight="1">
      <c r="A179" s="48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8"/>
      <c r="M179" s="37"/>
      <c r="N179" s="16"/>
      <c r="O179" s="39">
        <f>Dataset!A177</f>
        <v>46378</v>
      </c>
      <c r="P179" s="16">
        <f>Dataset!B177</f>
        <v>320567</v>
      </c>
      <c r="Q179" s="16" t="str">
        <f>Dataset!C177</f>
        <v>Y</v>
      </c>
      <c r="R179" s="16">
        <f>Dataset!D177</f>
        <v>15</v>
      </c>
      <c r="S179" s="16">
        <f>if(T179&lt;=0.3,Dataset!D177, "")</f>
        <v>15</v>
      </c>
      <c r="T179" s="40">
        <f t="shared" si="2"/>
        <v>0.2721606884</v>
      </c>
      <c r="U179" s="41" t="b">
        <f t="shared" si="1"/>
        <v>1</v>
      </c>
      <c r="V179" s="16"/>
    </row>
    <row r="180" ht="15.75" customHeight="1">
      <c r="A180" s="48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8"/>
      <c r="M180" s="37"/>
      <c r="N180" s="16"/>
      <c r="O180" s="39">
        <f>Dataset!A178</f>
        <v>46378</v>
      </c>
      <c r="P180" s="16">
        <f>Dataset!B178</f>
        <v>359699</v>
      </c>
      <c r="Q180" s="16" t="str">
        <f>Dataset!C178</f>
        <v>Y</v>
      </c>
      <c r="R180" s="16">
        <f>Dataset!D178</f>
        <v>14</v>
      </c>
      <c r="S180" s="16" t="str">
        <f>if(T180&lt;=0.3,Dataset!D178, "")</f>
        <v/>
      </c>
      <c r="T180" s="40">
        <f t="shared" si="2"/>
        <v>0.8683998087</v>
      </c>
      <c r="U180" s="41" t="b">
        <f t="shared" si="1"/>
        <v>0</v>
      </c>
      <c r="V180" s="16"/>
    </row>
    <row r="181" ht="15.75" customHeight="1">
      <c r="A181" s="48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8"/>
      <c r="M181" s="37"/>
      <c r="N181" s="16"/>
      <c r="O181" s="39">
        <f>Dataset!A179</f>
        <v>46378</v>
      </c>
      <c r="P181" s="16">
        <f>Dataset!B179</f>
        <v>183865</v>
      </c>
      <c r="Q181" s="16" t="str">
        <f>Dataset!C179</f>
        <v>Y</v>
      </c>
      <c r="R181" s="16">
        <f>Dataset!D179</f>
        <v>12</v>
      </c>
      <c r="S181" s="16">
        <f>if(T181&lt;=0.3,Dataset!D179, "")</f>
        <v>12</v>
      </c>
      <c r="T181" s="40">
        <f t="shared" si="2"/>
        <v>0.0153532223</v>
      </c>
      <c r="U181" s="41" t="b">
        <f t="shared" si="1"/>
        <v>1</v>
      </c>
      <c r="V181" s="16"/>
    </row>
    <row r="182" ht="15.75" customHeight="1">
      <c r="A182" s="48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8"/>
      <c r="M182" s="37"/>
      <c r="N182" s="16"/>
      <c r="O182" s="39">
        <f>Dataset!A180</f>
        <v>46378</v>
      </c>
      <c r="P182" s="16">
        <f>Dataset!B180</f>
        <v>289265</v>
      </c>
      <c r="Q182" s="16" t="str">
        <f>Dataset!C180</f>
        <v>Y</v>
      </c>
      <c r="R182" s="16">
        <f>Dataset!D180</f>
        <v>15</v>
      </c>
      <c r="S182" s="16">
        <f>if(T182&lt;=0.3,Dataset!D180, "")</f>
        <v>15</v>
      </c>
      <c r="T182" s="40">
        <f t="shared" si="2"/>
        <v>0.164472011</v>
      </c>
      <c r="U182" s="41" t="b">
        <f t="shared" si="1"/>
        <v>1</v>
      </c>
      <c r="V182" s="16"/>
    </row>
    <row r="183" ht="15.75" customHeight="1">
      <c r="A183" s="48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8"/>
      <c r="M183" s="37"/>
      <c r="N183" s="16"/>
      <c r="O183" s="39">
        <f>Dataset!A181</f>
        <v>46378</v>
      </c>
      <c r="P183" s="16">
        <f>Dataset!B181</f>
        <v>406229</v>
      </c>
      <c r="Q183" s="16" t="str">
        <f>Dataset!C181</f>
        <v>Y</v>
      </c>
      <c r="R183" s="16">
        <f>Dataset!D181</f>
        <v>14</v>
      </c>
      <c r="S183" s="16" t="str">
        <f>if(T183&lt;=0.3,Dataset!D181, "")</f>
        <v/>
      </c>
      <c r="T183" s="40">
        <f t="shared" si="2"/>
        <v>0.3108307344</v>
      </c>
      <c r="U183" s="41" t="b">
        <f t="shared" si="1"/>
        <v>0</v>
      </c>
      <c r="V183" s="16"/>
    </row>
    <row r="184" ht="15.75" customHeight="1">
      <c r="A184" s="48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8"/>
      <c r="M184" s="37"/>
      <c r="N184" s="16"/>
      <c r="O184" s="39">
        <f>Dataset!A182</f>
        <v>46378</v>
      </c>
      <c r="P184" s="16">
        <f>Dataset!B182</f>
        <v>95184</v>
      </c>
      <c r="Q184" s="16" t="str">
        <f>Dataset!C182</f>
        <v>Y</v>
      </c>
      <c r="R184" s="16">
        <f>Dataset!D182</f>
        <v>15</v>
      </c>
      <c r="S184" s="16" t="str">
        <f>if(T184&lt;=0.3,Dataset!D182, "")</f>
        <v/>
      </c>
      <c r="T184" s="40">
        <f t="shared" si="2"/>
        <v>0.9980316031</v>
      </c>
      <c r="U184" s="41" t="b">
        <f t="shared" si="1"/>
        <v>0</v>
      </c>
      <c r="V184" s="16"/>
    </row>
    <row r="185" ht="15.75" customHeight="1">
      <c r="A185" s="48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8"/>
      <c r="M185" s="37"/>
      <c r="N185" s="16"/>
      <c r="O185" s="39">
        <f>Dataset!A183</f>
        <v>46378</v>
      </c>
      <c r="P185" s="16">
        <f>Dataset!B183</f>
        <v>478861</v>
      </c>
      <c r="Q185" s="16" t="str">
        <f>Dataset!C183</f>
        <v>Y</v>
      </c>
      <c r="R185" s="16">
        <f>Dataset!D183</f>
        <v>7</v>
      </c>
      <c r="S185" s="16">
        <f>if(T185&lt;=0.3,Dataset!D183, "")</f>
        <v>7</v>
      </c>
      <c r="T185" s="40">
        <f t="shared" si="2"/>
        <v>0.2347525702</v>
      </c>
      <c r="U185" s="41" t="b">
        <f t="shared" si="1"/>
        <v>1</v>
      </c>
      <c r="V185" s="16"/>
    </row>
    <row r="186" ht="15.75" customHeight="1">
      <c r="A186" s="48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8"/>
      <c r="M186" s="37"/>
      <c r="N186" s="16"/>
      <c r="O186" s="39">
        <f>Dataset!A184</f>
        <v>46378</v>
      </c>
      <c r="P186" s="16">
        <f>Dataset!B184</f>
        <v>94032</v>
      </c>
      <c r="Q186" s="16" t="str">
        <f>Dataset!C184</f>
        <v>Y</v>
      </c>
      <c r="R186" s="16">
        <f>Dataset!D184</f>
        <v>12</v>
      </c>
      <c r="S186" s="16" t="str">
        <f>if(T186&lt;=0.3,Dataset!D184, "")</f>
        <v/>
      </c>
      <c r="T186" s="40">
        <f t="shared" si="2"/>
        <v>0.9846283752</v>
      </c>
      <c r="U186" s="41" t="b">
        <f t="shared" si="1"/>
        <v>0</v>
      </c>
      <c r="V186" s="16"/>
    </row>
    <row r="187" ht="15.75" customHeight="1">
      <c r="A187" s="48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8"/>
      <c r="M187" s="37"/>
      <c r="N187" s="16"/>
      <c r="O187" s="39">
        <f>Dataset!A185</f>
        <v>46378</v>
      </c>
      <c r="P187" s="16">
        <f>Dataset!B185</f>
        <v>382085</v>
      </c>
      <c r="Q187" s="16" t="str">
        <f>Dataset!C185</f>
        <v>Y</v>
      </c>
      <c r="R187" s="16">
        <f>Dataset!D185</f>
        <v>15</v>
      </c>
      <c r="S187" s="16" t="str">
        <f>if(T187&lt;=0.3,Dataset!D185, "")</f>
        <v/>
      </c>
      <c r="T187" s="40">
        <f t="shared" si="2"/>
        <v>0.7991749582</v>
      </c>
      <c r="U187" s="41" t="b">
        <f t="shared" si="1"/>
        <v>0</v>
      </c>
      <c r="V187" s="16"/>
    </row>
    <row r="188" ht="15.75" customHeight="1">
      <c r="A188" s="48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8"/>
      <c r="M188" s="37"/>
      <c r="N188" s="16"/>
      <c r="O188" s="39">
        <f>Dataset!A186</f>
        <v>46377</v>
      </c>
      <c r="P188" s="16">
        <f>Dataset!B186</f>
        <v>166530</v>
      </c>
      <c r="Q188" s="16" t="str">
        <f>Dataset!C186</f>
        <v>Y</v>
      </c>
      <c r="R188" s="16">
        <f>Dataset!D186</f>
        <v>14</v>
      </c>
      <c r="S188" s="16" t="str">
        <f>if(T188&lt;=0.3,Dataset!D186, "")</f>
        <v/>
      </c>
      <c r="T188" s="40">
        <f t="shared" si="2"/>
        <v>0.5083096359</v>
      </c>
      <c r="U188" s="41" t="b">
        <f t="shared" si="1"/>
        <v>0</v>
      </c>
      <c r="V188" s="16"/>
    </row>
    <row r="189" ht="15.75" customHeight="1">
      <c r="A189" s="48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8"/>
      <c r="M189" s="37"/>
      <c r="N189" s="16"/>
      <c r="O189" s="39">
        <f>Dataset!A187</f>
        <v>46377</v>
      </c>
      <c r="P189" s="16">
        <f>Dataset!B187</f>
        <v>452819</v>
      </c>
      <c r="Q189" s="16" t="str">
        <f>Dataset!C187</f>
        <v>Y</v>
      </c>
      <c r="R189" s="16">
        <f>Dataset!D187</f>
        <v>9</v>
      </c>
      <c r="S189" s="16">
        <f>if(T189&lt;=0.3,Dataset!D187, "")</f>
        <v>9</v>
      </c>
      <c r="T189" s="40">
        <f t="shared" si="2"/>
        <v>0.106101279</v>
      </c>
      <c r="U189" s="41" t="b">
        <f t="shared" si="1"/>
        <v>1</v>
      </c>
      <c r="V189" s="16"/>
    </row>
    <row r="190" ht="15.75" customHeight="1">
      <c r="A190" s="48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8"/>
      <c r="M190" s="37"/>
      <c r="N190" s="16"/>
      <c r="O190" s="39">
        <f>Dataset!A188</f>
        <v>46377</v>
      </c>
      <c r="P190" s="16">
        <f>Dataset!B188</f>
        <v>406305</v>
      </c>
      <c r="Q190" s="16" t="str">
        <f>Dataset!C188</f>
        <v>Y</v>
      </c>
      <c r="R190" s="16">
        <f>Dataset!D188</f>
        <v>13</v>
      </c>
      <c r="S190" s="16" t="str">
        <f>if(T190&lt;=0.3,Dataset!D188, "")</f>
        <v/>
      </c>
      <c r="T190" s="40">
        <f t="shared" si="2"/>
        <v>0.4514026744</v>
      </c>
      <c r="U190" s="41" t="b">
        <f t="shared" si="1"/>
        <v>0</v>
      </c>
      <c r="V190" s="16"/>
    </row>
    <row r="191" ht="15.75" customHeight="1">
      <c r="A191" s="48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8"/>
      <c r="M191" s="37"/>
      <c r="N191" s="16"/>
      <c r="O191" s="39">
        <f>Dataset!A189</f>
        <v>46377</v>
      </c>
      <c r="P191" s="16">
        <f>Dataset!B189</f>
        <v>325931</v>
      </c>
      <c r="Q191" s="16" t="str">
        <f>Dataset!C189</f>
        <v>Y</v>
      </c>
      <c r="R191" s="16">
        <f>Dataset!D189</f>
        <v>10</v>
      </c>
      <c r="S191" s="16" t="str">
        <f>if(T191&lt;=0.3,Dataset!D189, "")</f>
        <v/>
      </c>
      <c r="T191" s="40">
        <f t="shared" si="2"/>
        <v>0.6996022321</v>
      </c>
      <c r="U191" s="41" t="b">
        <f t="shared" si="1"/>
        <v>0</v>
      </c>
      <c r="V191" s="16"/>
    </row>
    <row r="192" ht="15.75" customHeight="1">
      <c r="A192" s="48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8"/>
      <c r="M192" s="37"/>
      <c r="N192" s="16"/>
      <c r="O192" s="39">
        <f>Dataset!A190</f>
        <v>46377</v>
      </c>
      <c r="P192" s="16">
        <f>Dataset!B190</f>
        <v>284720</v>
      </c>
      <c r="Q192" s="16" t="str">
        <f>Dataset!C190</f>
        <v>Y</v>
      </c>
      <c r="R192" s="16">
        <f>Dataset!D190</f>
        <v>11</v>
      </c>
      <c r="S192" s="16">
        <f>if(T192&lt;=0.3,Dataset!D190, "")</f>
        <v>11</v>
      </c>
      <c r="T192" s="40">
        <f t="shared" si="2"/>
        <v>0.2486559141</v>
      </c>
      <c r="U192" s="41" t="b">
        <f t="shared" si="1"/>
        <v>1</v>
      </c>
      <c r="V192" s="16"/>
    </row>
    <row r="193" ht="15.75" customHeight="1">
      <c r="A193" s="48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8"/>
      <c r="M193" s="37"/>
      <c r="N193" s="16"/>
      <c r="O193" s="39">
        <f>Dataset!A191</f>
        <v>46377</v>
      </c>
      <c r="P193" s="16">
        <f>Dataset!B191</f>
        <v>266482</v>
      </c>
      <c r="Q193" s="16" t="str">
        <f>Dataset!C191</f>
        <v>Y</v>
      </c>
      <c r="R193" s="16">
        <f>Dataset!D191</f>
        <v>14</v>
      </c>
      <c r="S193" s="16" t="str">
        <f>if(T193&lt;=0.3,Dataset!D191, "")</f>
        <v/>
      </c>
      <c r="T193" s="40">
        <f t="shared" si="2"/>
        <v>0.553777402</v>
      </c>
      <c r="U193" s="41" t="b">
        <f t="shared" si="1"/>
        <v>0</v>
      </c>
      <c r="V193" s="16"/>
    </row>
    <row r="194" ht="15.75" customHeight="1">
      <c r="A194" s="48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8"/>
      <c r="M194" s="37"/>
      <c r="N194" s="16"/>
      <c r="O194" s="39">
        <f>Dataset!A192</f>
        <v>46377</v>
      </c>
      <c r="P194" s="16">
        <f>Dataset!B192</f>
        <v>167864</v>
      </c>
      <c r="Q194" s="16" t="str">
        <f>Dataset!C192</f>
        <v>Y</v>
      </c>
      <c r="R194" s="16">
        <f>Dataset!D192</f>
        <v>15</v>
      </c>
      <c r="S194" s="16" t="str">
        <f>if(T194&lt;=0.3,Dataset!D192, "")</f>
        <v/>
      </c>
      <c r="T194" s="40">
        <f t="shared" si="2"/>
        <v>0.4282144673</v>
      </c>
      <c r="U194" s="41" t="b">
        <f t="shared" si="1"/>
        <v>0</v>
      </c>
      <c r="V194" s="16"/>
    </row>
    <row r="195" ht="15.75" customHeight="1">
      <c r="A195" s="48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8"/>
      <c r="M195" s="37"/>
      <c r="N195" s="16"/>
      <c r="O195" s="39">
        <f>Dataset!A193</f>
        <v>46377</v>
      </c>
      <c r="P195" s="16">
        <f>Dataset!B193</f>
        <v>462443</v>
      </c>
      <c r="Q195" s="16" t="str">
        <f>Dataset!C193</f>
        <v>C</v>
      </c>
      <c r="R195" s="16">
        <f>Dataset!D193</f>
        <v>10</v>
      </c>
      <c r="S195" s="16">
        <f>if(T195&lt;=0.3,Dataset!D193, "")</f>
        <v>10</v>
      </c>
      <c r="T195" s="40">
        <f t="shared" si="2"/>
        <v>0.1920890567</v>
      </c>
      <c r="U195" s="41" t="b">
        <f t="shared" si="1"/>
        <v>1</v>
      </c>
      <c r="V195" s="16"/>
    </row>
    <row r="196" ht="15.75" customHeight="1">
      <c r="A196" s="48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8"/>
      <c r="M196" s="37"/>
      <c r="N196" s="16"/>
      <c r="O196" s="39">
        <f>Dataset!A194</f>
        <v>46377</v>
      </c>
      <c r="P196" s="16">
        <f>Dataset!B194</f>
        <v>46284</v>
      </c>
      <c r="Q196" s="16" t="str">
        <f>Dataset!C194</f>
        <v>Y</v>
      </c>
      <c r="R196" s="16">
        <f>Dataset!D194</f>
        <v>14</v>
      </c>
      <c r="S196" s="16" t="str">
        <f>if(T196&lt;=0.3,Dataset!D194, "")</f>
        <v/>
      </c>
      <c r="T196" s="40">
        <f t="shared" si="2"/>
        <v>0.7278572178</v>
      </c>
      <c r="U196" s="41" t="b">
        <f t="shared" si="1"/>
        <v>0</v>
      </c>
      <c r="V196" s="16"/>
    </row>
    <row r="197" ht="15.75" customHeight="1">
      <c r="A197" s="48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8"/>
      <c r="M197" s="37"/>
      <c r="N197" s="16"/>
      <c r="O197" s="39">
        <f>Dataset!A195</f>
        <v>46377</v>
      </c>
      <c r="P197" s="16">
        <f>Dataset!B195</f>
        <v>57212</v>
      </c>
      <c r="Q197" s="16" t="str">
        <f>Dataset!C195</f>
        <v>Y</v>
      </c>
      <c r="R197" s="16">
        <f>Dataset!D195</f>
        <v>11</v>
      </c>
      <c r="S197" s="16">
        <f>if(T197&lt;=0.3,Dataset!D195, "")</f>
        <v>11</v>
      </c>
      <c r="T197" s="40">
        <f t="shared" si="2"/>
        <v>0.09810715727</v>
      </c>
      <c r="U197" s="41" t="b">
        <f t="shared" si="1"/>
        <v>1</v>
      </c>
      <c r="V197" s="16"/>
    </row>
    <row r="198" ht="15.75" customHeight="1">
      <c r="A198" s="48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8"/>
      <c r="M198" s="37"/>
      <c r="N198" s="16"/>
      <c r="O198" s="39">
        <f>Dataset!A196</f>
        <v>46377</v>
      </c>
      <c r="P198" s="16">
        <f>Dataset!B196</f>
        <v>335884</v>
      </c>
      <c r="Q198" s="16" t="str">
        <f>Dataset!C196</f>
        <v>Y</v>
      </c>
      <c r="R198" s="16">
        <f>Dataset!D196</f>
        <v>14</v>
      </c>
      <c r="S198" s="16" t="str">
        <f>if(T198&lt;=0.3,Dataset!D196, "")</f>
        <v/>
      </c>
      <c r="T198" s="40">
        <f t="shared" si="2"/>
        <v>0.7909278352</v>
      </c>
      <c r="U198" s="41" t="b">
        <f t="shared" si="1"/>
        <v>0</v>
      </c>
      <c r="V198" s="16"/>
    </row>
    <row r="199" ht="15.75" customHeight="1">
      <c r="A199" s="48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8"/>
      <c r="M199" s="37"/>
      <c r="N199" s="16"/>
      <c r="O199" s="39">
        <f>Dataset!A197</f>
        <v>46377</v>
      </c>
      <c r="P199" s="16">
        <f>Dataset!B197</f>
        <v>400916</v>
      </c>
      <c r="Q199" s="16" t="str">
        <f>Dataset!C197</f>
        <v>Y</v>
      </c>
      <c r="R199" s="16">
        <f>Dataset!D197</f>
        <v>14</v>
      </c>
      <c r="S199" s="16" t="str">
        <f>if(T199&lt;=0.3,Dataset!D197, "")</f>
        <v/>
      </c>
      <c r="T199" s="40">
        <f t="shared" si="2"/>
        <v>0.7288468192</v>
      </c>
      <c r="U199" s="41" t="b">
        <f t="shared" si="1"/>
        <v>0</v>
      </c>
      <c r="V199" s="16"/>
    </row>
    <row r="200" ht="15.75" customHeight="1">
      <c r="A200" s="48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8"/>
      <c r="M200" s="37"/>
      <c r="N200" s="16"/>
      <c r="O200" s="39">
        <f>Dataset!A198</f>
        <v>46377</v>
      </c>
      <c r="P200" s="16">
        <f>Dataset!B198</f>
        <v>122402</v>
      </c>
      <c r="Q200" s="16" t="str">
        <f>Dataset!C198</f>
        <v>Y</v>
      </c>
      <c r="R200" s="16">
        <f>Dataset!D198</f>
        <v>15</v>
      </c>
      <c r="S200" s="16">
        <f>if(T200&lt;=0.3,Dataset!D198, "")</f>
        <v>15</v>
      </c>
      <c r="T200" s="40">
        <f t="shared" si="2"/>
        <v>0.2401420849</v>
      </c>
      <c r="U200" s="41" t="b">
        <f t="shared" si="1"/>
        <v>1</v>
      </c>
      <c r="V200" s="16"/>
    </row>
    <row r="201" ht="15.75" customHeight="1">
      <c r="A201" s="48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8"/>
      <c r="M201" s="37"/>
      <c r="N201" s="16"/>
      <c r="O201" s="39">
        <f>Dataset!A199</f>
        <v>46377</v>
      </c>
      <c r="P201" s="16">
        <f>Dataset!B199</f>
        <v>383074</v>
      </c>
      <c r="Q201" s="16" t="str">
        <f>Dataset!C199</f>
        <v>Y</v>
      </c>
      <c r="R201" s="16">
        <f>Dataset!D199</f>
        <v>13</v>
      </c>
      <c r="S201" s="16" t="str">
        <f>if(T201&lt;=0.3,Dataset!D199, "")</f>
        <v/>
      </c>
      <c r="T201" s="40">
        <f t="shared" si="2"/>
        <v>0.7876630382</v>
      </c>
      <c r="U201" s="41" t="b">
        <f t="shared" si="1"/>
        <v>0</v>
      </c>
      <c r="V201" s="16"/>
    </row>
    <row r="202" ht="15.75" customHeight="1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8"/>
      <c r="M202" s="37"/>
      <c r="N202" s="16"/>
      <c r="O202" s="39">
        <f>Dataset!A200</f>
        <v>46377</v>
      </c>
      <c r="P202" s="16">
        <f>Dataset!B200</f>
        <v>183080</v>
      </c>
      <c r="Q202" s="16" t="str">
        <f>Dataset!C200</f>
        <v>Y</v>
      </c>
      <c r="R202" s="16">
        <f>Dataset!D200</f>
        <v>12</v>
      </c>
      <c r="S202" s="16" t="str">
        <f>if(T202&lt;=0.3,Dataset!D200, "")</f>
        <v/>
      </c>
      <c r="T202" s="40">
        <f t="shared" si="2"/>
        <v>0.4397721041</v>
      </c>
      <c r="U202" s="41" t="b">
        <f t="shared" si="1"/>
        <v>0</v>
      </c>
      <c r="V202" s="16"/>
    </row>
    <row r="203" ht="15.75" customHeight="1">
      <c r="A203" s="48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8"/>
      <c r="M203" s="37"/>
      <c r="N203" s="16"/>
      <c r="O203" s="39">
        <f>Dataset!A201</f>
        <v>46377</v>
      </c>
      <c r="P203" s="16">
        <f>Dataset!B201</f>
        <v>155005</v>
      </c>
      <c r="Q203" s="16" t="str">
        <f>Dataset!C201</f>
        <v>Y</v>
      </c>
      <c r="R203" s="16">
        <f>Dataset!D201</f>
        <v>10</v>
      </c>
      <c r="S203" s="16" t="str">
        <f>if(T203&lt;=0.3,Dataset!D201, "")</f>
        <v/>
      </c>
      <c r="T203" s="40">
        <f t="shared" si="2"/>
        <v>0.740223909</v>
      </c>
      <c r="U203" s="41" t="b">
        <f t="shared" si="1"/>
        <v>0</v>
      </c>
      <c r="V203" s="16"/>
    </row>
    <row r="204" ht="15.75" customHeight="1">
      <c r="A204" s="48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8"/>
      <c r="M204" s="37"/>
      <c r="N204" s="16"/>
      <c r="O204" s="39">
        <f>Dataset!A202</f>
        <v>46376</v>
      </c>
      <c r="P204" s="16">
        <f>Dataset!B202</f>
        <v>468308</v>
      </c>
      <c r="Q204" s="16" t="str">
        <f>Dataset!C202</f>
        <v>Y</v>
      </c>
      <c r="R204" s="16">
        <f>Dataset!D202</f>
        <v>14</v>
      </c>
      <c r="S204" s="16" t="str">
        <f>if(T204&lt;=0.3,Dataset!D202, "")</f>
        <v/>
      </c>
      <c r="T204" s="40">
        <f t="shared" si="2"/>
        <v>0.5315378446</v>
      </c>
      <c r="U204" s="41" t="b">
        <f t="shared" si="1"/>
        <v>0</v>
      </c>
      <c r="V204" s="16"/>
    </row>
    <row r="205" ht="15.75" customHeight="1">
      <c r="A205" s="48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8"/>
      <c r="M205" s="37"/>
      <c r="N205" s="16"/>
      <c r="O205" s="39">
        <f>Dataset!A203</f>
        <v>46376</v>
      </c>
      <c r="P205" s="16">
        <f>Dataset!B203</f>
        <v>292596</v>
      </c>
      <c r="Q205" s="16" t="str">
        <f>Dataset!C203</f>
        <v>Y</v>
      </c>
      <c r="R205" s="16">
        <f>Dataset!D203</f>
        <v>7</v>
      </c>
      <c r="S205" s="16" t="str">
        <f>if(T205&lt;=0.3,Dataset!D203, "")</f>
        <v/>
      </c>
      <c r="T205" s="40">
        <f t="shared" si="2"/>
        <v>0.978673581</v>
      </c>
      <c r="U205" s="41" t="b">
        <f t="shared" si="1"/>
        <v>0</v>
      </c>
      <c r="V205" s="16"/>
    </row>
    <row r="206" ht="15.75" customHeight="1">
      <c r="A206" s="48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8"/>
      <c r="M206" s="37"/>
      <c r="N206" s="16"/>
      <c r="O206" s="39">
        <f>Dataset!A204</f>
        <v>46376</v>
      </c>
      <c r="P206" s="16">
        <f>Dataset!B204</f>
        <v>276915</v>
      </c>
      <c r="Q206" s="16" t="str">
        <f>Dataset!C204</f>
        <v>Y</v>
      </c>
      <c r="R206" s="16">
        <f>Dataset!D204</f>
        <v>6</v>
      </c>
      <c r="S206" s="16" t="str">
        <f>if(T206&lt;=0.3,Dataset!D204, "")</f>
        <v/>
      </c>
      <c r="T206" s="40">
        <f t="shared" si="2"/>
        <v>0.8639480829</v>
      </c>
      <c r="U206" s="41" t="b">
        <f t="shared" si="1"/>
        <v>0</v>
      </c>
      <c r="V206" s="16"/>
    </row>
    <row r="207" ht="15.75" customHeight="1">
      <c r="A207" s="48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8"/>
      <c r="M207" s="37"/>
      <c r="N207" s="16"/>
      <c r="O207" s="39">
        <f>Dataset!A205</f>
        <v>46376</v>
      </c>
      <c r="P207" s="16">
        <f>Dataset!B205</f>
        <v>82252</v>
      </c>
      <c r="Q207" s="16" t="str">
        <f>Dataset!C205</f>
        <v>Y</v>
      </c>
      <c r="R207" s="16">
        <f>Dataset!D205</f>
        <v>5</v>
      </c>
      <c r="S207" s="16">
        <f>if(T207&lt;=0.3,Dataset!D205, "")</f>
        <v>5</v>
      </c>
      <c r="T207" s="40">
        <f t="shared" si="2"/>
        <v>0.248098381</v>
      </c>
      <c r="U207" s="41" t="b">
        <f t="shared" si="1"/>
        <v>1</v>
      </c>
      <c r="V207" s="16"/>
    </row>
    <row r="208" ht="15.75" customHeight="1">
      <c r="A208" s="48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8"/>
      <c r="M208" s="37"/>
      <c r="N208" s="16"/>
      <c r="O208" s="39">
        <f>Dataset!A206</f>
        <v>46376</v>
      </c>
      <c r="P208" s="16">
        <f>Dataset!B206</f>
        <v>450034</v>
      </c>
      <c r="Q208" s="16" t="str">
        <f>Dataset!C206</f>
        <v>Y</v>
      </c>
      <c r="R208" s="16">
        <f>Dataset!D206</f>
        <v>14</v>
      </c>
      <c r="S208" s="16" t="str">
        <f>if(T208&lt;=0.3,Dataset!D206, "")</f>
        <v/>
      </c>
      <c r="T208" s="40">
        <f t="shared" si="2"/>
        <v>0.9290241552</v>
      </c>
      <c r="U208" s="41" t="b">
        <f t="shared" si="1"/>
        <v>0</v>
      </c>
      <c r="V208" s="16"/>
    </row>
    <row r="209" ht="15.75" customHeight="1">
      <c r="A209" s="48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8"/>
      <c r="M209" s="37"/>
      <c r="N209" s="16"/>
      <c r="O209" s="39">
        <f>Dataset!A207</f>
        <v>46376</v>
      </c>
      <c r="P209" s="16">
        <f>Dataset!B207</f>
        <v>279806</v>
      </c>
      <c r="Q209" s="16" t="str">
        <f>Dataset!C207</f>
        <v>Y</v>
      </c>
      <c r="R209" s="16">
        <f>Dataset!D207</f>
        <v>5</v>
      </c>
      <c r="S209" s="16" t="str">
        <f>if(T209&lt;=0.3,Dataset!D207, "")</f>
        <v/>
      </c>
      <c r="T209" s="40">
        <f t="shared" si="2"/>
        <v>0.4663362302</v>
      </c>
      <c r="U209" s="41" t="b">
        <f t="shared" si="1"/>
        <v>0</v>
      </c>
      <c r="V209" s="16"/>
    </row>
    <row r="210" ht="15.75" customHeight="1">
      <c r="A210" s="48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8"/>
      <c r="M210" s="37"/>
      <c r="N210" s="16"/>
      <c r="O210" s="39">
        <f>Dataset!A208</f>
        <v>46376</v>
      </c>
      <c r="P210" s="16">
        <f>Dataset!B208</f>
        <v>476539</v>
      </c>
      <c r="Q210" s="16" t="str">
        <f>Dataset!C208</f>
        <v>Y</v>
      </c>
      <c r="R210" s="16">
        <f>Dataset!D208</f>
        <v>10</v>
      </c>
      <c r="S210" s="16" t="str">
        <f>if(T210&lt;=0.3,Dataset!D208, "")</f>
        <v/>
      </c>
      <c r="T210" s="40">
        <f t="shared" si="2"/>
        <v>0.5276274467</v>
      </c>
      <c r="U210" s="41" t="b">
        <f t="shared" si="1"/>
        <v>0</v>
      </c>
      <c r="V210" s="16"/>
    </row>
    <row r="211" ht="15.75" customHeight="1">
      <c r="A211" s="48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8"/>
      <c r="M211" s="37"/>
      <c r="N211" s="16"/>
      <c r="O211" s="39">
        <f>Dataset!A209</f>
        <v>46376</v>
      </c>
      <c r="P211" s="16">
        <f>Dataset!B209</f>
        <v>162335</v>
      </c>
      <c r="Q211" s="16" t="str">
        <f>Dataset!C209</f>
        <v>Y</v>
      </c>
      <c r="R211" s="16">
        <f>Dataset!D209</f>
        <v>6</v>
      </c>
      <c r="S211" s="16" t="str">
        <f>if(T211&lt;=0.3,Dataset!D209, "")</f>
        <v/>
      </c>
      <c r="T211" s="40">
        <f t="shared" si="2"/>
        <v>0.4916503987</v>
      </c>
      <c r="U211" s="41" t="b">
        <f t="shared" si="1"/>
        <v>0</v>
      </c>
      <c r="V211" s="16"/>
    </row>
    <row r="212" ht="15.75" customHeight="1">
      <c r="A212" s="48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8"/>
      <c r="M212" s="37"/>
      <c r="N212" s="16"/>
      <c r="O212" s="39">
        <f>Dataset!A210</f>
        <v>46376</v>
      </c>
      <c r="P212" s="16">
        <f>Dataset!B210</f>
        <v>204593</v>
      </c>
      <c r="Q212" s="16" t="str">
        <f>Dataset!C210</f>
        <v>Y</v>
      </c>
      <c r="R212" s="16">
        <f>Dataset!D210</f>
        <v>12</v>
      </c>
      <c r="S212" s="16" t="str">
        <f>if(T212&lt;=0.3,Dataset!D210, "")</f>
        <v/>
      </c>
      <c r="T212" s="40">
        <f t="shared" si="2"/>
        <v>0.4614437036</v>
      </c>
      <c r="U212" s="41" t="b">
        <f t="shared" si="1"/>
        <v>0</v>
      </c>
      <c r="V212" s="16"/>
    </row>
    <row r="213" ht="15.75" customHeight="1">
      <c r="A213" s="48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8"/>
      <c r="M213" s="37"/>
      <c r="N213" s="16"/>
      <c r="O213" s="39">
        <f>Dataset!A211</f>
        <v>46376</v>
      </c>
      <c r="P213" s="16">
        <f>Dataset!B211</f>
        <v>31674</v>
      </c>
      <c r="Q213" s="16" t="str">
        <f>Dataset!C211</f>
        <v>Y</v>
      </c>
      <c r="R213" s="16">
        <f>Dataset!D211</f>
        <v>5</v>
      </c>
      <c r="S213" s="16" t="str">
        <f>if(T213&lt;=0.3,Dataset!D211, "")</f>
        <v/>
      </c>
      <c r="T213" s="40">
        <f t="shared" si="2"/>
        <v>0.6495819564</v>
      </c>
      <c r="U213" s="41" t="b">
        <f t="shared" si="1"/>
        <v>0</v>
      </c>
      <c r="V213" s="16"/>
    </row>
    <row r="214" ht="15.75" customHeight="1">
      <c r="A214" s="48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8"/>
      <c r="M214" s="37"/>
      <c r="N214" s="16"/>
      <c r="O214" s="39">
        <f>Dataset!A212</f>
        <v>46376</v>
      </c>
      <c r="P214" s="16">
        <f>Dataset!B212</f>
        <v>457923</v>
      </c>
      <c r="Q214" s="16" t="str">
        <f>Dataset!C212</f>
        <v>Y</v>
      </c>
      <c r="R214" s="16">
        <f>Dataset!D212</f>
        <v>12</v>
      </c>
      <c r="S214" s="16" t="str">
        <f>if(T214&lt;=0.3,Dataset!D212, "")</f>
        <v/>
      </c>
      <c r="T214" s="40">
        <f t="shared" si="2"/>
        <v>0.4056227465</v>
      </c>
      <c r="U214" s="41" t="b">
        <f t="shared" si="1"/>
        <v>0</v>
      </c>
      <c r="V214" s="16"/>
    </row>
    <row r="215" ht="15.75" customHeight="1">
      <c r="A215" s="48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8"/>
      <c r="M215" s="37"/>
      <c r="N215" s="16"/>
      <c r="O215" s="39">
        <f>Dataset!A213</f>
        <v>46376</v>
      </c>
      <c r="P215" s="16">
        <f>Dataset!B213</f>
        <v>369509</v>
      </c>
      <c r="Q215" s="16" t="str">
        <f>Dataset!C213</f>
        <v>Y</v>
      </c>
      <c r="R215" s="16">
        <f>Dataset!D213</f>
        <v>15</v>
      </c>
      <c r="S215" s="16" t="str">
        <f>if(T215&lt;=0.3,Dataset!D213, "")</f>
        <v/>
      </c>
      <c r="T215" s="40">
        <f t="shared" si="2"/>
        <v>0.4252859796</v>
      </c>
      <c r="U215" s="41" t="b">
        <f t="shared" si="1"/>
        <v>0</v>
      </c>
      <c r="V215" s="16"/>
    </row>
    <row r="216" ht="15.75" customHeight="1">
      <c r="A216" s="48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8"/>
      <c r="M216" s="37"/>
      <c r="N216" s="16"/>
      <c r="O216" s="39">
        <f>Dataset!A214</f>
        <v>46376</v>
      </c>
      <c r="P216" s="16">
        <f>Dataset!B214</f>
        <v>46578</v>
      </c>
      <c r="Q216" s="16" t="str">
        <f>Dataset!C214</f>
        <v>Y</v>
      </c>
      <c r="R216" s="16">
        <f>Dataset!D214</f>
        <v>5</v>
      </c>
      <c r="S216" s="16">
        <f>if(T216&lt;=0.3,Dataset!D214, "")</f>
        <v>5</v>
      </c>
      <c r="T216" s="40">
        <f t="shared" si="2"/>
        <v>0.2638269422</v>
      </c>
      <c r="U216" s="41" t="b">
        <f t="shared" si="1"/>
        <v>1</v>
      </c>
      <c r="V216" s="16"/>
    </row>
    <row r="217" ht="15.75" customHeight="1">
      <c r="A217" s="48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8"/>
      <c r="M217" s="37"/>
      <c r="N217" s="16"/>
      <c r="O217" s="39">
        <f>Dataset!A215</f>
        <v>46376</v>
      </c>
      <c r="P217" s="16">
        <f>Dataset!B215</f>
        <v>43053</v>
      </c>
      <c r="Q217" s="16" t="str">
        <f>Dataset!C215</f>
        <v>Y</v>
      </c>
      <c r="R217" s="16">
        <f>Dataset!D215</f>
        <v>7</v>
      </c>
      <c r="S217" s="16" t="str">
        <f>if(T217&lt;=0.3,Dataset!D215, "")</f>
        <v/>
      </c>
      <c r="T217" s="40">
        <f t="shared" si="2"/>
        <v>0.9938491202</v>
      </c>
      <c r="U217" s="41" t="b">
        <f t="shared" si="1"/>
        <v>0</v>
      </c>
      <c r="V217" s="16"/>
    </row>
    <row r="218" ht="15.75" customHeight="1">
      <c r="A218" s="48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8"/>
      <c r="M218" s="37"/>
      <c r="N218" s="16"/>
      <c r="O218" s="39">
        <f>Dataset!A216</f>
        <v>46375</v>
      </c>
      <c r="P218" s="16">
        <f>Dataset!B216</f>
        <v>432157</v>
      </c>
      <c r="Q218" s="16" t="str">
        <f>Dataset!C216</f>
        <v>Y</v>
      </c>
      <c r="R218" s="16">
        <f>Dataset!D216</f>
        <v>6</v>
      </c>
      <c r="S218" s="16" t="str">
        <f>if(T218&lt;=0.3,Dataset!D216, "")</f>
        <v/>
      </c>
      <c r="T218" s="40">
        <f t="shared" si="2"/>
        <v>0.7128257556</v>
      </c>
      <c r="U218" s="41" t="b">
        <f t="shared" si="1"/>
        <v>0</v>
      </c>
      <c r="V218" s="16"/>
    </row>
    <row r="219" ht="15.75" customHeight="1">
      <c r="A219" s="48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8"/>
      <c r="M219" s="37"/>
      <c r="N219" s="16"/>
      <c r="O219" s="39">
        <f>Dataset!A217</f>
        <v>46375</v>
      </c>
      <c r="P219" s="16">
        <f>Dataset!B217</f>
        <v>346479</v>
      </c>
      <c r="Q219" s="16" t="str">
        <f>Dataset!C217</f>
        <v>Y</v>
      </c>
      <c r="R219" s="16">
        <f>Dataset!D217</f>
        <v>14</v>
      </c>
      <c r="S219" s="16" t="str">
        <f>if(T219&lt;=0.3,Dataset!D217, "")</f>
        <v/>
      </c>
      <c r="T219" s="40">
        <f t="shared" si="2"/>
        <v>0.6096166813</v>
      </c>
      <c r="U219" s="41" t="b">
        <f t="shared" si="1"/>
        <v>0</v>
      </c>
      <c r="V219" s="16"/>
    </row>
    <row r="220" ht="15.75" customHeight="1">
      <c r="A220" s="48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8"/>
      <c r="M220" s="37"/>
      <c r="N220" s="16"/>
      <c r="O220" s="39">
        <f>Dataset!A218</f>
        <v>46375</v>
      </c>
      <c r="P220" s="16">
        <f>Dataset!B218</f>
        <v>208845</v>
      </c>
      <c r="Q220" s="16" t="str">
        <f>Dataset!C218</f>
        <v>Y</v>
      </c>
      <c r="R220" s="16">
        <f>Dataset!D218</f>
        <v>5</v>
      </c>
      <c r="S220" s="16" t="str">
        <f>if(T220&lt;=0.3,Dataset!D218, "")</f>
        <v/>
      </c>
      <c r="T220" s="40">
        <f t="shared" si="2"/>
        <v>0.4757324035</v>
      </c>
      <c r="U220" s="41" t="b">
        <f t="shared" si="1"/>
        <v>0</v>
      </c>
      <c r="V220" s="16"/>
    </row>
    <row r="221" ht="15.75" customHeight="1">
      <c r="A221" s="48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8"/>
      <c r="M221" s="37"/>
      <c r="N221" s="16"/>
      <c r="O221" s="39">
        <f>Dataset!A219</f>
        <v>46375</v>
      </c>
      <c r="P221" s="16">
        <f>Dataset!B219</f>
        <v>322375</v>
      </c>
      <c r="Q221" s="16" t="str">
        <f>Dataset!C219</f>
        <v>Y</v>
      </c>
      <c r="R221" s="16">
        <f>Dataset!D219</f>
        <v>5</v>
      </c>
      <c r="S221" s="16">
        <f>if(T221&lt;=0.3,Dataset!D219, "")</f>
        <v>5</v>
      </c>
      <c r="T221" s="40">
        <f t="shared" si="2"/>
        <v>0.04568070275</v>
      </c>
      <c r="U221" s="41" t="b">
        <f t="shared" si="1"/>
        <v>1</v>
      </c>
      <c r="V221" s="16"/>
    </row>
    <row r="222" ht="15.75" customHeight="1">
      <c r="A222" s="48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8"/>
      <c r="M222" s="37"/>
      <c r="N222" s="16"/>
      <c r="O222" s="39">
        <f>Dataset!A220</f>
        <v>46375</v>
      </c>
      <c r="P222" s="16">
        <f>Dataset!B220</f>
        <v>59237</v>
      </c>
      <c r="Q222" s="16" t="str">
        <f>Dataset!C220</f>
        <v>Y</v>
      </c>
      <c r="R222" s="16">
        <f>Dataset!D220</f>
        <v>15</v>
      </c>
      <c r="S222" s="16">
        <f>if(T222&lt;=0.3,Dataset!D220, "")</f>
        <v>15</v>
      </c>
      <c r="T222" s="40">
        <f t="shared" si="2"/>
        <v>0.2435827281</v>
      </c>
      <c r="U222" s="41" t="b">
        <f t="shared" si="1"/>
        <v>1</v>
      </c>
      <c r="V222" s="16"/>
    </row>
    <row r="223" ht="15.75" customHeight="1">
      <c r="A223" s="48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8"/>
      <c r="M223" s="37"/>
      <c r="N223" s="16"/>
      <c r="O223" s="39">
        <f>Dataset!A221</f>
        <v>46375</v>
      </c>
      <c r="P223" s="16">
        <f>Dataset!B221</f>
        <v>404091</v>
      </c>
      <c r="Q223" s="16" t="str">
        <f>Dataset!C221</f>
        <v>Y</v>
      </c>
      <c r="R223" s="16">
        <f>Dataset!D221</f>
        <v>15</v>
      </c>
      <c r="S223" s="16" t="str">
        <f>if(T223&lt;=0.3,Dataset!D221, "")</f>
        <v/>
      </c>
      <c r="T223" s="40">
        <f t="shared" si="2"/>
        <v>0.5837824644</v>
      </c>
      <c r="U223" s="41" t="b">
        <f t="shared" si="1"/>
        <v>0</v>
      </c>
      <c r="V223" s="16"/>
    </row>
    <row r="224" ht="15.75" customHeight="1">
      <c r="A224" s="48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8"/>
      <c r="M224" s="37"/>
      <c r="N224" s="16"/>
      <c r="O224" s="39">
        <f>Dataset!A222</f>
        <v>46375</v>
      </c>
      <c r="P224" s="16">
        <f>Dataset!B222</f>
        <v>487491</v>
      </c>
      <c r="Q224" s="16" t="str">
        <f>Dataset!C222</f>
        <v>Y</v>
      </c>
      <c r="R224" s="16">
        <f>Dataset!D222</f>
        <v>8</v>
      </c>
      <c r="S224" s="16" t="str">
        <f>if(T224&lt;=0.3,Dataset!D222, "")</f>
        <v/>
      </c>
      <c r="T224" s="40">
        <f t="shared" si="2"/>
        <v>0.9193999784</v>
      </c>
      <c r="U224" s="41" t="b">
        <f t="shared" si="1"/>
        <v>0</v>
      </c>
      <c r="V224" s="16"/>
    </row>
    <row r="225" ht="15.75" customHeight="1">
      <c r="A225" s="48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8"/>
      <c r="M225" s="37"/>
      <c r="N225" s="16"/>
      <c r="O225" s="39">
        <f>Dataset!A223</f>
        <v>46375</v>
      </c>
      <c r="P225" s="16">
        <f>Dataset!B223</f>
        <v>279920</v>
      </c>
      <c r="Q225" s="16" t="str">
        <f>Dataset!C223</f>
        <v>Y</v>
      </c>
      <c r="R225" s="16">
        <f>Dataset!D223</f>
        <v>5</v>
      </c>
      <c r="S225" s="16" t="str">
        <f>if(T225&lt;=0.3,Dataset!D223, "")</f>
        <v/>
      </c>
      <c r="T225" s="40">
        <f t="shared" si="2"/>
        <v>0.648467814</v>
      </c>
      <c r="U225" s="41" t="b">
        <f t="shared" si="1"/>
        <v>0</v>
      </c>
      <c r="V225" s="16"/>
    </row>
    <row r="226" ht="15.75" customHeight="1">
      <c r="A226" s="48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8"/>
      <c r="M226" s="37"/>
      <c r="N226" s="16"/>
      <c r="O226" s="39">
        <f>Dataset!A224</f>
        <v>46375</v>
      </c>
      <c r="P226" s="16">
        <f>Dataset!B224</f>
        <v>159853</v>
      </c>
      <c r="Q226" s="16" t="str">
        <f>Dataset!C224</f>
        <v>Y</v>
      </c>
      <c r="R226" s="16">
        <f>Dataset!D224</f>
        <v>5</v>
      </c>
      <c r="S226" s="16" t="str">
        <f>if(T226&lt;=0.3,Dataset!D224, "")</f>
        <v/>
      </c>
      <c r="T226" s="40">
        <f t="shared" si="2"/>
        <v>0.7654947816</v>
      </c>
      <c r="U226" s="41" t="b">
        <f t="shared" si="1"/>
        <v>0</v>
      </c>
      <c r="V226" s="16"/>
    </row>
    <row r="227" ht="15.75" customHeight="1">
      <c r="A227" s="48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8"/>
      <c r="M227" s="37"/>
      <c r="N227" s="16"/>
      <c r="O227" s="39">
        <f>Dataset!A225</f>
        <v>46375</v>
      </c>
      <c r="P227" s="16">
        <f>Dataset!B225</f>
        <v>393643</v>
      </c>
      <c r="Q227" s="16" t="str">
        <f>Dataset!C225</f>
        <v>Y</v>
      </c>
      <c r="R227" s="16">
        <f>Dataset!D225</f>
        <v>10</v>
      </c>
      <c r="S227" s="16">
        <f>if(T227&lt;=0.3,Dataset!D225, "")</f>
        <v>10</v>
      </c>
      <c r="T227" s="40">
        <f t="shared" si="2"/>
        <v>0.2810382701</v>
      </c>
      <c r="U227" s="41" t="b">
        <f t="shared" si="1"/>
        <v>1</v>
      </c>
      <c r="V227" s="16"/>
    </row>
    <row r="228" ht="15.75" customHeight="1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8"/>
      <c r="M228" s="37"/>
      <c r="N228" s="16"/>
      <c r="O228" s="39">
        <f>Dataset!A226</f>
        <v>46375</v>
      </c>
      <c r="P228" s="16">
        <f>Dataset!B226</f>
        <v>211614</v>
      </c>
      <c r="Q228" s="16" t="str">
        <f>Dataset!C226</f>
        <v>Y</v>
      </c>
      <c r="R228" s="16">
        <f>Dataset!D226</f>
        <v>5</v>
      </c>
      <c r="S228" s="16">
        <f>if(T228&lt;=0.3,Dataset!D226, "")</f>
        <v>5</v>
      </c>
      <c r="T228" s="40">
        <f t="shared" si="2"/>
        <v>0.07495927162</v>
      </c>
      <c r="U228" s="41" t="b">
        <f t="shared" si="1"/>
        <v>1</v>
      </c>
      <c r="V228" s="16"/>
    </row>
    <row r="229" ht="15.75" customHeight="1">
      <c r="A229" s="48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8"/>
      <c r="M229" s="37"/>
      <c r="N229" s="16"/>
      <c r="O229" s="39">
        <f>Dataset!A227</f>
        <v>46375</v>
      </c>
      <c r="P229" s="16">
        <f>Dataset!B227</f>
        <v>319289</v>
      </c>
      <c r="Q229" s="16" t="str">
        <f>Dataset!C227</f>
        <v>Y</v>
      </c>
      <c r="R229" s="16">
        <f>Dataset!D227</f>
        <v>14</v>
      </c>
      <c r="S229" s="16" t="str">
        <f>if(T229&lt;=0.3,Dataset!D227, "")</f>
        <v/>
      </c>
      <c r="T229" s="40">
        <f t="shared" si="2"/>
        <v>0.8104195877</v>
      </c>
      <c r="U229" s="41" t="b">
        <f t="shared" si="1"/>
        <v>0</v>
      </c>
      <c r="V229" s="16"/>
    </row>
    <row r="230" ht="15.75" customHeight="1">
      <c r="A230" s="48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8"/>
      <c r="M230" s="37"/>
      <c r="N230" s="16"/>
      <c r="O230" s="39">
        <f>Dataset!A228</f>
        <v>46375</v>
      </c>
      <c r="P230" s="16">
        <f>Dataset!B228</f>
        <v>190641</v>
      </c>
      <c r="Q230" s="16" t="str">
        <f>Dataset!C228</f>
        <v>Y</v>
      </c>
      <c r="R230" s="16">
        <f>Dataset!D228</f>
        <v>13</v>
      </c>
      <c r="S230" s="16" t="str">
        <f>if(T230&lt;=0.3,Dataset!D228, "")</f>
        <v/>
      </c>
      <c r="T230" s="40">
        <f t="shared" si="2"/>
        <v>0.5967023616</v>
      </c>
      <c r="U230" s="41" t="b">
        <f t="shared" si="1"/>
        <v>0</v>
      </c>
      <c r="V230" s="16"/>
    </row>
    <row r="231" ht="15.75" customHeight="1">
      <c r="A231" s="48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8"/>
      <c r="M231" s="37"/>
      <c r="N231" s="16"/>
      <c r="O231" s="39">
        <f>Dataset!A229</f>
        <v>46375</v>
      </c>
      <c r="P231" s="16">
        <f>Dataset!B229</f>
        <v>276367</v>
      </c>
      <c r="Q231" s="16" t="str">
        <f>Dataset!C229</f>
        <v>Y</v>
      </c>
      <c r="R231" s="16">
        <f>Dataset!D229</f>
        <v>12</v>
      </c>
      <c r="S231" s="16" t="str">
        <f>if(T231&lt;=0.3,Dataset!D229, "")</f>
        <v/>
      </c>
      <c r="T231" s="40">
        <f t="shared" si="2"/>
        <v>0.4294066072</v>
      </c>
      <c r="U231" s="41" t="b">
        <f t="shared" si="1"/>
        <v>0</v>
      </c>
      <c r="V231" s="16"/>
    </row>
    <row r="232" ht="15.75" customHeight="1">
      <c r="A232" s="48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8"/>
      <c r="M232" s="37"/>
      <c r="N232" s="16"/>
      <c r="O232" s="39">
        <f>Dataset!A230</f>
        <v>46375</v>
      </c>
      <c r="P232" s="16">
        <f>Dataset!B230</f>
        <v>436526</v>
      </c>
      <c r="Q232" s="16" t="str">
        <f>Dataset!C230</f>
        <v>Y</v>
      </c>
      <c r="R232" s="16">
        <f>Dataset!D230</f>
        <v>15</v>
      </c>
      <c r="S232" s="16">
        <f>if(T232&lt;=0.3,Dataset!D230, "")</f>
        <v>15</v>
      </c>
      <c r="T232" s="40">
        <f t="shared" si="2"/>
        <v>0.2576309916</v>
      </c>
      <c r="U232" s="41" t="b">
        <f t="shared" si="1"/>
        <v>1</v>
      </c>
      <c r="V232" s="16"/>
    </row>
    <row r="233" ht="15.75" customHeight="1">
      <c r="A233" s="48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8"/>
      <c r="M233" s="37"/>
      <c r="N233" s="16"/>
      <c r="O233" s="39">
        <f>Dataset!A231</f>
        <v>46375</v>
      </c>
      <c r="P233" s="16">
        <f>Dataset!B231</f>
        <v>381872</v>
      </c>
      <c r="Q233" s="16" t="str">
        <f>Dataset!C231</f>
        <v>Y</v>
      </c>
      <c r="R233" s="16">
        <f>Dataset!D231</f>
        <v>15</v>
      </c>
      <c r="S233" s="16" t="str">
        <f>if(T233&lt;=0.3,Dataset!D231, "")</f>
        <v/>
      </c>
      <c r="T233" s="40">
        <f t="shared" si="2"/>
        <v>0.8838475692</v>
      </c>
      <c r="U233" s="41" t="b">
        <f t="shared" si="1"/>
        <v>0</v>
      </c>
      <c r="V233" s="16"/>
    </row>
    <row r="234" ht="15.75" customHeight="1">
      <c r="A234" s="48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8"/>
      <c r="M234" s="37"/>
      <c r="N234" s="16"/>
      <c r="O234" s="39">
        <f>Dataset!A232</f>
        <v>46375</v>
      </c>
      <c r="P234" s="16">
        <f>Dataset!B232</f>
        <v>144172</v>
      </c>
      <c r="Q234" s="16" t="str">
        <f>Dataset!C232</f>
        <v>Y</v>
      </c>
      <c r="R234" s="16">
        <f>Dataset!D232</f>
        <v>14</v>
      </c>
      <c r="S234" s="16" t="str">
        <f>if(T234&lt;=0.3,Dataset!D232, "")</f>
        <v/>
      </c>
      <c r="T234" s="40">
        <f t="shared" si="2"/>
        <v>0.8365329784</v>
      </c>
      <c r="U234" s="41" t="b">
        <f t="shared" si="1"/>
        <v>0</v>
      </c>
      <c r="V234" s="16"/>
    </row>
    <row r="235" ht="15.75" customHeight="1">
      <c r="A235" s="48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8"/>
      <c r="M235" s="37"/>
      <c r="N235" s="16"/>
      <c r="O235" s="39">
        <f>Dataset!A233</f>
        <v>46375</v>
      </c>
      <c r="P235" s="16">
        <f>Dataset!B233</f>
        <v>277693</v>
      </c>
      <c r="Q235" s="16" t="str">
        <f>Dataset!C233</f>
        <v>Y</v>
      </c>
      <c r="R235" s="16">
        <f>Dataset!D233</f>
        <v>14</v>
      </c>
      <c r="S235" s="16">
        <f>if(T235&lt;=0.3,Dataset!D233, "")</f>
        <v>14</v>
      </c>
      <c r="T235" s="40">
        <f t="shared" si="2"/>
        <v>0.1653326204</v>
      </c>
      <c r="U235" s="41" t="b">
        <f t="shared" si="1"/>
        <v>1</v>
      </c>
      <c r="V235" s="16"/>
    </row>
    <row r="236" ht="15.75" customHeight="1">
      <c r="A236" s="48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8"/>
      <c r="M236" s="37"/>
      <c r="N236" s="16"/>
      <c r="O236" s="39">
        <f>Dataset!A234</f>
        <v>46375</v>
      </c>
      <c r="P236" s="16">
        <f>Dataset!B234</f>
        <v>114974</v>
      </c>
      <c r="Q236" s="16" t="str">
        <f>Dataset!C234</f>
        <v>Y</v>
      </c>
      <c r="R236" s="16">
        <f>Dataset!D234</f>
        <v>15</v>
      </c>
      <c r="S236" s="16" t="str">
        <f>if(T236&lt;=0.3,Dataset!D234, "")</f>
        <v/>
      </c>
      <c r="T236" s="40">
        <f t="shared" si="2"/>
        <v>0.4458045686</v>
      </c>
      <c r="U236" s="41" t="b">
        <f t="shared" si="1"/>
        <v>0</v>
      </c>
      <c r="V236" s="16"/>
    </row>
    <row r="237" ht="15.75" customHeight="1">
      <c r="A237" s="48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8"/>
      <c r="M237" s="37"/>
      <c r="N237" s="16"/>
      <c r="O237" s="39">
        <f>Dataset!A235</f>
        <v>46375</v>
      </c>
      <c r="P237" s="16">
        <f>Dataset!B235</f>
        <v>383563</v>
      </c>
      <c r="Q237" s="16" t="str">
        <f>Dataset!C235</f>
        <v>Y</v>
      </c>
      <c r="R237" s="16">
        <f>Dataset!D235</f>
        <v>14</v>
      </c>
      <c r="S237" s="16" t="str">
        <f>if(T237&lt;=0.3,Dataset!D235, "")</f>
        <v/>
      </c>
      <c r="T237" s="40">
        <f t="shared" si="2"/>
        <v>0.3291109342</v>
      </c>
      <c r="U237" s="41" t="b">
        <f t="shared" si="1"/>
        <v>0</v>
      </c>
      <c r="V237" s="16"/>
    </row>
    <row r="238" ht="15.75" customHeight="1">
      <c r="A238" s="48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8"/>
      <c r="M238" s="37"/>
      <c r="N238" s="16"/>
      <c r="O238" s="39">
        <f>Dataset!A236</f>
        <v>46375</v>
      </c>
      <c r="P238" s="16">
        <f>Dataset!B236</f>
        <v>253558</v>
      </c>
      <c r="Q238" s="16" t="str">
        <f>Dataset!C236</f>
        <v>Y</v>
      </c>
      <c r="R238" s="16">
        <f>Dataset!D236</f>
        <v>15</v>
      </c>
      <c r="S238" s="16" t="str">
        <f>if(T238&lt;=0.3,Dataset!D236, "")</f>
        <v/>
      </c>
      <c r="T238" s="40">
        <f t="shared" si="2"/>
        <v>0.7164615587</v>
      </c>
      <c r="U238" s="41" t="b">
        <f t="shared" si="1"/>
        <v>0</v>
      </c>
      <c r="V238" s="16"/>
    </row>
    <row r="239" ht="15.75" customHeight="1">
      <c r="A239" s="48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8"/>
      <c r="M239" s="37"/>
      <c r="N239" s="16"/>
      <c r="O239" s="39">
        <f>Dataset!A237</f>
        <v>46374</v>
      </c>
      <c r="P239" s="16">
        <f>Dataset!B237</f>
        <v>432264</v>
      </c>
      <c r="Q239" s="16" t="str">
        <f>Dataset!C237</f>
        <v>Y</v>
      </c>
      <c r="R239" s="16">
        <f>Dataset!D237</f>
        <v>12</v>
      </c>
      <c r="S239" s="16">
        <f>if(T239&lt;=0.3,Dataset!D237, "")</f>
        <v>12</v>
      </c>
      <c r="T239" s="40">
        <f t="shared" si="2"/>
        <v>0.2806599628</v>
      </c>
      <c r="U239" s="41" t="b">
        <f t="shared" si="1"/>
        <v>1</v>
      </c>
      <c r="V239" s="16"/>
    </row>
    <row r="240" ht="15.75" customHeight="1">
      <c r="A240" s="48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8"/>
      <c r="M240" s="37"/>
      <c r="N240" s="16"/>
      <c r="O240" s="39">
        <f>Dataset!A238</f>
        <v>46374</v>
      </c>
      <c r="P240" s="16">
        <f>Dataset!B238</f>
        <v>334771</v>
      </c>
      <c r="Q240" s="16" t="str">
        <f>Dataset!C238</f>
        <v>Y</v>
      </c>
      <c r="R240" s="16">
        <f>Dataset!D238</f>
        <v>14</v>
      </c>
      <c r="S240" s="16" t="str">
        <f>if(T240&lt;=0.3,Dataset!D238, "")</f>
        <v/>
      </c>
      <c r="T240" s="40">
        <f t="shared" si="2"/>
        <v>0.9090698491</v>
      </c>
      <c r="U240" s="41" t="b">
        <f t="shared" si="1"/>
        <v>0</v>
      </c>
      <c r="V240" s="16"/>
    </row>
    <row r="241" ht="15.75" customHeight="1">
      <c r="A241" s="48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8"/>
      <c r="M241" s="37"/>
      <c r="N241" s="16"/>
      <c r="O241" s="39">
        <f>Dataset!A239</f>
        <v>46374</v>
      </c>
      <c r="P241" s="16">
        <f>Dataset!B239</f>
        <v>282760</v>
      </c>
      <c r="Q241" s="16" t="str">
        <f>Dataset!C239</f>
        <v>Y</v>
      </c>
      <c r="R241" s="16">
        <f>Dataset!D239</f>
        <v>13</v>
      </c>
      <c r="S241" s="16" t="str">
        <f>if(T241&lt;=0.3,Dataset!D239, "")</f>
        <v/>
      </c>
      <c r="T241" s="40">
        <f t="shared" si="2"/>
        <v>0.3570755584</v>
      </c>
      <c r="U241" s="41" t="b">
        <f t="shared" si="1"/>
        <v>0</v>
      </c>
      <c r="V241" s="16"/>
    </row>
    <row r="242" ht="15.75" customHeight="1">
      <c r="A242" s="48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8"/>
      <c r="M242" s="37"/>
      <c r="N242" s="16"/>
      <c r="O242" s="39">
        <f>Dataset!A240</f>
        <v>46374</v>
      </c>
      <c r="P242" s="16">
        <f>Dataset!B240</f>
        <v>12941</v>
      </c>
      <c r="Q242" s="16" t="str">
        <f>Dataset!C240</f>
        <v>Y</v>
      </c>
      <c r="R242" s="16">
        <f>Dataset!D240</f>
        <v>14</v>
      </c>
      <c r="S242" s="16">
        <f>if(T242&lt;=0.3,Dataset!D240, "")</f>
        <v>14</v>
      </c>
      <c r="T242" s="40">
        <f t="shared" si="2"/>
        <v>0.1916534333</v>
      </c>
      <c r="U242" s="41" t="b">
        <f t="shared" si="1"/>
        <v>1</v>
      </c>
      <c r="V242" s="16"/>
    </row>
    <row r="243" ht="15.75" customHeight="1">
      <c r="A243" s="48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8"/>
      <c r="M243" s="37"/>
      <c r="N243" s="16"/>
      <c r="O243" s="39">
        <f>Dataset!A241</f>
        <v>46374</v>
      </c>
      <c r="P243" s="16">
        <f>Dataset!B241</f>
        <v>279376</v>
      </c>
      <c r="Q243" s="16" t="str">
        <f>Dataset!C241</f>
        <v>C</v>
      </c>
      <c r="R243" s="16">
        <f>Dataset!D241</f>
        <v>15</v>
      </c>
      <c r="S243" s="16" t="str">
        <f>if(T243&lt;=0.3,Dataset!D241, "")</f>
        <v/>
      </c>
      <c r="T243" s="40">
        <f t="shared" si="2"/>
        <v>0.6218787896</v>
      </c>
      <c r="U243" s="41" t="b">
        <f t="shared" si="1"/>
        <v>0</v>
      </c>
      <c r="V243" s="16"/>
    </row>
    <row r="244" ht="15.75" customHeight="1">
      <c r="A244" s="48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8"/>
      <c r="M244" s="37"/>
      <c r="N244" s="16"/>
      <c r="O244" s="39">
        <f>Dataset!A242</f>
        <v>46374</v>
      </c>
      <c r="P244" s="16">
        <f>Dataset!B242</f>
        <v>262712</v>
      </c>
      <c r="Q244" s="16" t="str">
        <f>Dataset!C242</f>
        <v>Y</v>
      </c>
      <c r="R244" s="16">
        <f>Dataset!D242</f>
        <v>15</v>
      </c>
      <c r="S244" s="16" t="str">
        <f>if(T244&lt;=0.3,Dataset!D242, "")</f>
        <v/>
      </c>
      <c r="T244" s="40">
        <f t="shared" si="2"/>
        <v>0.6417271694</v>
      </c>
      <c r="U244" s="41" t="b">
        <f t="shared" si="1"/>
        <v>0</v>
      </c>
      <c r="V244" s="16"/>
    </row>
    <row r="245" ht="15.75" customHeight="1">
      <c r="A245" s="48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8"/>
      <c r="M245" s="37"/>
      <c r="N245" s="16"/>
      <c r="O245" s="39">
        <f>Dataset!A243</f>
        <v>46374</v>
      </c>
      <c r="P245" s="16">
        <f>Dataset!B243</f>
        <v>378752</v>
      </c>
      <c r="Q245" s="16" t="str">
        <f>Dataset!C243</f>
        <v>Y</v>
      </c>
      <c r="R245" s="16">
        <f>Dataset!D243</f>
        <v>5</v>
      </c>
      <c r="S245" s="16">
        <f>if(T245&lt;=0.3,Dataset!D243, "")</f>
        <v>5</v>
      </c>
      <c r="T245" s="40">
        <f t="shared" si="2"/>
        <v>0.170699329</v>
      </c>
      <c r="U245" s="41" t="b">
        <f t="shared" si="1"/>
        <v>1</v>
      </c>
      <c r="V245" s="16"/>
    </row>
    <row r="246" ht="15.75" customHeight="1">
      <c r="A246" s="48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8"/>
      <c r="M246" s="37"/>
      <c r="N246" s="16"/>
      <c r="O246" s="39">
        <f>Dataset!A244</f>
        <v>46374</v>
      </c>
      <c r="P246" s="16">
        <f>Dataset!B244</f>
        <v>169404</v>
      </c>
      <c r="Q246" s="16" t="str">
        <f>Dataset!C244</f>
        <v>Y</v>
      </c>
      <c r="R246" s="16">
        <f>Dataset!D244</f>
        <v>11</v>
      </c>
      <c r="S246" s="16">
        <f>if(T246&lt;=0.3,Dataset!D244, "")</f>
        <v>11</v>
      </c>
      <c r="T246" s="40">
        <f t="shared" si="2"/>
        <v>0.2029296163</v>
      </c>
      <c r="U246" s="41" t="b">
        <f t="shared" si="1"/>
        <v>1</v>
      </c>
      <c r="V246" s="16"/>
    </row>
    <row r="247" ht="15.75" customHeight="1">
      <c r="A247" s="48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8"/>
      <c r="M247" s="37"/>
      <c r="N247" s="16"/>
      <c r="O247" s="39">
        <f>Dataset!A245</f>
        <v>46374</v>
      </c>
      <c r="P247" s="16">
        <f>Dataset!B245</f>
        <v>437475</v>
      </c>
      <c r="Q247" s="16" t="str">
        <f>Dataset!C245</f>
        <v>C</v>
      </c>
      <c r="R247" s="16">
        <f>Dataset!D245</f>
        <v>15</v>
      </c>
      <c r="S247" s="16">
        <f>if(T247&lt;=0.3,Dataset!D245, "")</f>
        <v>15</v>
      </c>
      <c r="T247" s="40">
        <f t="shared" si="2"/>
        <v>0.1654802152</v>
      </c>
      <c r="U247" s="41" t="b">
        <f t="shared" si="1"/>
        <v>1</v>
      </c>
      <c r="V247" s="16"/>
    </row>
    <row r="248" ht="15.75" customHeight="1">
      <c r="A248" s="48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8"/>
      <c r="M248" s="37"/>
      <c r="N248" s="16"/>
      <c r="O248" s="39">
        <f>Dataset!A246</f>
        <v>46374</v>
      </c>
      <c r="P248" s="16">
        <f>Dataset!B246</f>
        <v>354122</v>
      </c>
      <c r="Q248" s="16" t="str">
        <f>Dataset!C246</f>
        <v>Y</v>
      </c>
      <c r="R248" s="16">
        <f>Dataset!D246</f>
        <v>15</v>
      </c>
      <c r="S248" s="16" t="str">
        <f>if(T248&lt;=0.3,Dataset!D246, "")</f>
        <v/>
      </c>
      <c r="T248" s="40">
        <f t="shared" si="2"/>
        <v>0.6199944733</v>
      </c>
      <c r="U248" s="41" t="b">
        <f t="shared" si="1"/>
        <v>0</v>
      </c>
      <c r="V248" s="16"/>
    </row>
    <row r="249" ht="15.75" customHeight="1">
      <c r="A249" s="48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8"/>
      <c r="M249" s="37"/>
      <c r="N249" s="16"/>
      <c r="O249" s="39">
        <f>Dataset!A247</f>
        <v>46374</v>
      </c>
      <c r="P249" s="16">
        <f>Dataset!B247</f>
        <v>170022</v>
      </c>
      <c r="Q249" s="16" t="str">
        <f>Dataset!C247</f>
        <v>Y</v>
      </c>
      <c r="R249" s="16">
        <f>Dataset!D247</f>
        <v>15</v>
      </c>
      <c r="S249" s="16" t="str">
        <f>if(T249&lt;=0.3,Dataset!D247, "")</f>
        <v/>
      </c>
      <c r="T249" s="40">
        <f t="shared" si="2"/>
        <v>0.3593625706</v>
      </c>
      <c r="U249" s="41" t="b">
        <f t="shared" si="1"/>
        <v>0</v>
      </c>
      <c r="V249" s="16"/>
    </row>
    <row r="250" ht="15.75" customHeight="1">
      <c r="A250" s="48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8"/>
      <c r="M250" s="37"/>
      <c r="N250" s="16"/>
      <c r="O250" s="39">
        <f>Dataset!A248</f>
        <v>46374</v>
      </c>
      <c r="P250" s="16">
        <f>Dataset!B248</f>
        <v>148834</v>
      </c>
      <c r="Q250" s="16" t="str">
        <f>Dataset!C248</f>
        <v>Y</v>
      </c>
      <c r="R250" s="16">
        <f>Dataset!D248</f>
        <v>5</v>
      </c>
      <c r="S250" s="16">
        <f>if(T250&lt;=0.3,Dataset!D248, "")</f>
        <v>5</v>
      </c>
      <c r="T250" s="40">
        <f t="shared" si="2"/>
        <v>0.00481530481</v>
      </c>
      <c r="U250" s="41" t="b">
        <f t="shared" si="1"/>
        <v>1</v>
      </c>
      <c r="V250" s="16"/>
    </row>
    <row r="251" ht="15.75" customHeight="1">
      <c r="A251" s="48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8"/>
      <c r="M251" s="37"/>
      <c r="N251" s="16"/>
      <c r="O251" s="39">
        <f>Dataset!A249</f>
        <v>46374</v>
      </c>
      <c r="P251" s="16">
        <f>Dataset!B249</f>
        <v>440686</v>
      </c>
      <c r="Q251" s="16" t="str">
        <f>Dataset!C249</f>
        <v>Y</v>
      </c>
      <c r="R251" s="16">
        <f>Dataset!D249</f>
        <v>14</v>
      </c>
      <c r="S251" s="16">
        <f>if(T251&lt;=0.3,Dataset!D249, "")</f>
        <v>14</v>
      </c>
      <c r="T251" s="40">
        <f t="shared" si="2"/>
        <v>0.2043843202</v>
      </c>
      <c r="U251" s="41" t="b">
        <f t="shared" si="1"/>
        <v>1</v>
      </c>
      <c r="V251" s="16"/>
    </row>
    <row r="252" ht="15.75" customHeight="1">
      <c r="A252" s="48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8"/>
      <c r="M252" s="37"/>
      <c r="N252" s="16"/>
      <c r="O252" s="39">
        <f>Dataset!A250</f>
        <v>46374</v>
      </c>
      <c r="P252" s="16">
        <f>Dataset!B250</f>
        <v>174519</v>
      </c>
      <c r="Q252" s="16" t="str">
        <f>Dataset!C250</f>
        <v>Y</v>
      </c>
      <c r="R252" s="16">
        <f>Dataset!D250</f>
        <v>15</v>
      </c>
      <c r="S252" s="16">
        <f>if(T252&lt;=0.3,Dataset!D250, "")</f>
        <v>15</v>
      </c>
      <c r="T252" s="40">
        <f t="shared" si="2"/>
        <v>0.07007560918</v>
      </c>
      <c r="U252" s="41" t="b">
        <f t="shared" si="1"/>
        <v>1</v>
      </c>
      <c r="V252" s="16"/>
    </row>
    <row r="253" ht="15.75" customHeight="1">
      <c r="A253" s="48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8"/>
      <c r="M253" s="37"/>
      <c r="N253" s="16"/>
      <c r="O253" s="39">
        <f>Dataset!A251</f>
        <v>46374</v>
      </c>
      <c r="P253" s="16">
        <f>Dataset!B251</f>
        <v>422690</v>
      </c>
      <c r="Q253" s="16" t="str">
        <f>Dataset!C251</f>
        <v>Y</v>
      </c>
      <c r="R253" s="16">
        <f>Dataset!D251</f>
        <v>15</v>
      </c>
      <c r="S253" s="16">
        <f>if(T253&lt;=0.3,Dataset!D251, "")</f>
        <v>15</v>
      </c>
      <c r="T253" s="40">
        <f t="shared" si="2"/>
        <v>0.2388207372</v>
      </c>
      <c r="U253" s="41" t="b">
        <f t="shared" si="1"/>
        <v>1</v>
      </c>
      <c r="V253" s="16"/>
    </row>
    <row r="254" ht="15.75" customHeight="1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8"/>
      <c r="M254" s="37"/>
      <c r="N254" s="16"/>
      <c r="O254" s="39">
        <f>Dataset!A252</f>
        <v>46374</v>
      </c>
      <c r="P254" s="16">
        <f>Dataset!B252</f>
        <v>498184</v>
      </c>
      <c r="Q254" s="16" t="str">
        <f>Dataset!C252</f>
        <v>Y</v>
      </c>
      <c r="R254" s="16">
        <f>Dataset!D252</f>
        <v>10</v>
      </c>
      <c r="S254" s="16" t="str">
        <f>if(T254&lt;=0.3,Dataset!D252, "")</f>
        <v/>
      </c>
      <c r="T254" s="40">
        <f t="shared" si="2"/>
        <v>0.5774018205</v>
      </c>
      <c r="U254" s="41" t="b">
        <f t="shared" si="1"/>
        <v>0</v>
      </c>
      <c r="V254" s="16"/>
    </row>
    <row r="255" ht="15.75" customHeight="1">
      <c r="A255" s="48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8"/>
      <c r="M255" s="37"/>
      <c r="N255" s="16"/>
      <c r="O255" s="39">
        <f>Dataset!A253</f>
        <v>46374</v>
      </c>
      <c r="P255" s="16">
        <f>Dataset!B253</f>
        <v>469954</v>
      </c>
      <c r="Q255" s="16" t="str">
        <f>Dataset!C253</f>
        <v>Y</v>
      </c>
      <c r="R255" s="16">
        <f>Dataset!D253</f>
        <v>9</v>
      </c>
      <c r="S255" s="16" t="str">
        <f>if(T255&lt;=0.3,Dataset!D253, "")</f>
        <v/>
      </c>
      <c r="T255" s="40">
        <f t="shared" si="2"/>
        <v>0.8977914731</v>
      </c>
      <c r="U255" s="41" t="b">
        <f t="shared" si="1"/>
        <v>0</v>
      </c>
      <c r="V255" s="16"/>
    </row>
    <row r="256" ht="15.75" customHeight="1">
      <c r="A256" s="48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8"/>
      <c r="M256" s="37"/>
      <c r="N256" s="16"/>
      <c r="O256" s="39">
        <f>Dataset!A254</f>
        <v>46374</v>
      </c>
      <c r="P256" s="16">
        <f>Dataset!B254</f>
        <v>84926</v>
      </c>
      <c r="Q256" s="16" t="str">
        <f>Dataset!C254</f>
        <v>Y</v>
      </c>
      <c r="R256" s="16">
        <f>Dataset!D254</f>
        <v>13</v>
      </c>
      <c r="S256" s="16">
        <f>if(T256&lt;=0.3,Dataset!D254, "")</f>
        <v>13</v>
      </c>
      <c r="T256" s="40">
        <f t="shared" si="2"/>
        <v>0.2594500009</v>
      </c>
      <c r="U256" s="41" t="b">
        <f t="shared" si="1"/>
        <v>1</v>
      </c>
      <c r="V256" s="16"/>
    </row>
    <row r="257" ht="15.75" customHeight="1">
      <c r="A257" s="48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8"/>
      <c r="M257" s="37"/>
      <c r="N257" s="16"/>
      <c r="O257" s="39">
        <f>Dataset!A255</f>
        <v>46374</v>
      </c>
      <c r="P257" s="16">
        <f>Dataset!B255</f>
        <v>80350</v>
      </c>
      <c r="Q257" s="16" t="str">
        <f>Dataset!C255</f>
        <v>Y</v>
      </c>
      <c r="R257" s="16">
        <f>Dataset!D255</f>
        <v>8</v>
      </c>
      <c r="S257" s="16" t="str">
        <f>if(T257&lt;=0.3,Dataset!D255, "")</f>
        <v/>
      </c>
      <c r="T257" s="40">
        <f t="shared" si="2"/>
        <v>0.5751649149</v>
      </c>
      <c r="U257" s="41" t="b">
        <f t="shared" si="1"/>
        <v>0</v>
      </c>
      <c r="V257" s="16"/>
    </row>
    <row r="258" ht="15.75" customHeight="1">
      <c r="A258" s="48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8"/>
      <c r="M258" s="37"/>
      <c r="N258" s="16"/>
      <c r="O258" s="39">
        <f>Dataset!A256</f>
        <v>46373</v>
      </c>
      <c r="P258" s="16">
        <f>Dataset!B256</f>
        <v>189163</v>
      </c>
      <c r="Q258" s="16" t="str">
        <f>Dataset!C256</f>
        <v>Y</v>
      </c>
      <c r="R258" s="16">
        <f>Dataset!D256</f>
        <v>14</v>
      </c>
      <c r="S258" s="16" t="str">
        <f>if(T258&lt;=0.3,Dataset!D256, "")</f>
        <v/>
      </c>
      <c r="T258" s="40">
        <f t="shared" si="2"/>
        <v>0.418073446</v>
      </c>
      <c r="U258" s="41" t="b">
        <f t="shared" si="1"/>
        <v>0</v>
      </c>
      <c r="V258" s="16"/>
    </row>
    <row r="259" ht="15.75" customHeight="1">
      <c r="A259" s="48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8"/>
      <c r="M259" s="37"/>
      <c r="N259" s="16"/>
      <c r="O259" s="39">
        <f>Dataset!A257</f>
        <v>46373</v>
      </c>
      <c r="P259" s="16">
        <f>Dataset!B257</f>
        <v>436285</v>
      </c>
      <c r="Q259" s="16" t="str">
        <f>Dataset!C257</f>
        <v>Y</v>
      </c>
      <c r="R259" s="16">
        <f>Dataset!D257</f>
        <v>13</v>
      </c>
      <c r="S259" s="16">
        <f>if(T259&lt;=0.3,Dataset!D257, "")</f>
        <v>13</v>
      </c>
      <c r="T259" s="40">
        <f t="shared" si="2"/>
        <v>0.1604396948</v>
      </c>
      <c r="U259" s="41" t="b">
        <f t="shared" si="1"/>
        <v>1</v>
      </c>
      <c r="V259" s="16"/>
    </row>
    <row r="260" ht="15.75" customHeight="1">
      <c r="A260" s="48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8"/>
      <c r="M260" s="37"/>
      <c r="N260" s="16"/>
      <c r="O260" s="39">
        <f>Dataset!A258</f>
        <v>46373</v>
      </c>
      <c r="P260" s="16">
        <f>Dataset!B258</f>
        <v>355153</v>
      </c>
      <c r="Q260" s="16" t="str">
        <f>Dataset!C258</f>
        <v>Y</v>
      </c>
      <c r="R260" s="16">
        <f>Dataset!D258</f>
        <v>13</v>
      </c>
      <c r="S260" s="16" t="str">
        <f>if(T260&lt;=0.3,Dataset!D258, "")</f>
        <v/>
      </c>
      <c r="T260" s="40">
        <f t="shared" si="2"/>
        <v>0.8051879181</v>
      </c>
      <c r="U260" s="41" t="b">
        <f t="shared" si="1"/>
        <v>0</v>
      </c>
      <c r="V260" s="16"/>
    </row>
    <row r="261" ht="15.75" customHeight="1">
      <c r="A261" s="48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8"/>
      <c r="M261" s="37"/>
      <c r="N261" s="16"/>
      <c r="O261" s="39">
        <f>Dataset!A259</f>
        <v>46373</v>
      </c>
      <c r="P261" s="16">
        <f>Dataset!B259</f>
        <v>207905</v>
      </c>
      <c r="Q261" s="16" t="str">
        <f>Dataset!C259</f>
        <v>Y</v>
      </c>
      <c r="R261" s="16">
        <f>Dataset!D259</f>
        <v>10</v>
      </c>
      <c r="S261" s="16">
        <f>if(T261&lt;=0.3,Dataset!D259, "")</f>
        <v>10</v>
      </c>
      <c r="T261" s="40">
        <f t="shared" si="2"/>
        <v>0.1829323481</v>
      </c>
      <c r="U261" s="41" t="b">
        <f t="shared" si="1"/>
        <v>1</v>
      </c>
      <c r="V261" s="16"/>
    </row>
    <row r="262" ht="15.75" customHeight="1">
      <c r="A262" s="48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8"/>
      <c r="M262" s="37"/>
      <c r="N262" s="16"/>
      <c r="O262" s="39">
        <f>Dataset!A260</f>
        <v>46373</v>
      </c>
      <c r="P262" s="16">
        <f>Dataset!B260</f>
        <v>433954</v>
      </c>
      <c r="Q262" s="16" t="str">
        <f>Dataset!C260</f>
        <v>Y</v>
      </c>
      <c r="R262" s="16">
        <f>Dataset!D260</f>
        <v>13</v>
      </c>
      <c r="S262" s="16" t="str">
        <f>if(T262&lt;=0.3,Dataset!D260, "")</f>
        <v/>
      </c>
      <c r="T262" s="40">
        <f t="shared" si="2"/>
        <v>0.9437201092</v>
      </c>
      <c r="U262" s="41" t="b">
        <f t="shared" si="1"/>
        <v>0</v>
      </c>
      <c r="V262" s="16"/>
    </row>
    <row r="263" ht="15.75" customHeight="1">
      <c r="A263" s="48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8"/>
      <c r="M263" s="37"/>
      <c r="N263" s="16"/>
      <c r="O263" s="39">
        <f>Dataset!A261</f>
        <v>46373</v>
      </c>
      <c r="P263" s="16">
        <f>Dataset!B261</f>
        <v>213872</v>
      </c>
      <c r="Q263" s="16" t="str">
        <f>Dataset!C261</f>
        <v>Y</v>
      </c>
      <c r="R263" s="16">
        <f>Dataset!D261</f>
        <v>12</v>
      </c>
      <c r="S263" s="16" t="str">
        <f>if(T263&lt;=0.3,Dataset!D261, "")</f>
        <v/>
      </c>
      <c r="T263" s="40">
        <f t="shared" si="2"/>
        <v>0.4971334751</v>
      </c>
      <c r="U263" s="41" t="b">
        <f t="shared" si="1"/>
        <v>0</v>
      </c>
      <c r="V263" s="16"/>
    </row>
    <row r="264" ht="15.75" customHeight="1">
      <c r="A264" s="48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8"/>
      <c r="M264" s="37"/>
      <c r="N264" s="16"/>
      <c r="O264" s="39">
        <f>Dataset!A262</f>
        <v>46373</v>
      </c>
      <c r="P264" s="16">
        <f>Dataset!B262</f>
        <v>220031</v>
      </c>
      <c r="Q264" s="16" t="str">
        <f>Dataset!C262</f>
        <v>Y</v>
      </c>
      <c r="R264" s="16">
        <f>Dataset!D262</f>
        <v>13</v>
      </c>
      <c r="S264" s="16">
        <f>if(T264&lt;=0.3,Dataset!D262, "")</f>
        <v>13</v>
      </c>
      <c r="T264" s="40">
        <f t="shared" si="2"/>
        <v>0.1307921935</v>
      </c>
      <c r="U264" s="41" t="b">
        <f t="shared" si="1"/>
        <v>1</v>
      </c>
      <c r="V264" s="16"/>
    </row>
    <row r="265" ht="15.75" customHeight="1">
      <c r="A265" s="48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8"/>
      <c r="M265" s="37"/>
      <c r="N265" s="16"/>
      <c r="O265" s="39">
        <f>Dataset!A263</f>
        <v>46373</v>
      </c>
      <c r="P265" s="16">
        <f>Dataset!B263</f>
        <v>453621</v>
      </c>
      <c r="Q265" s="16" t="str">
        <f>Dataset!C263</f>
        <v>Y</v>
      </c>
      <c r="R265" s="16">
        <f>Dataset!D263</f>
        <v>13</v>
      </c>
      <c r="S265" s="16" t="str">
        <f>if(T265&lt;=0.3,Dataset!D263, "")</f>
        <v/>
      </c>
      <c r="T265" s="40">
        <f t="shared" si="2"/>
        <v>0.3455178531</v>
      </c>
      <c r="U265" s="41" t="b">
        <f t="shared" si="1"/>
        <v>0</v>
      </c>
      <c r="V265" s="16"/>
    </row>
    <row r="266" ht="15.75" customHeight="1">
      <c r="A266" s="48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8"/>
      <c r="M266" s="37"/>
      <c r="N266" s="16"/>
      <c r="O266" s="39">
        <f>Dataset!A264</f>
        <v>46373</v>
      </c>
      <c r="P266" s="16">
        <f>Dataset!B264</f>
        <v>341772</v>
      </c>
      <c r="Q266" s="16" t="str">
        <f>Dataset!C264</f>
        <v>Y</v>
      </c>
      <c r="R266" s="16">
        <f>Dataset!D264</f>
        <v>15</v>
      </c>
      <c r="S266" s="16" t="str">
        <f>if(T266&lt;=0.3,Dataset!D264, "")</f>
        <v/>
      </c>
      <c r="T266" s="40">
        <f t="shared" si="2"/>
        <v>0.3248778926</v>
      </c>
      <c r="U266" s="41" t="b">
        <f t="shared" si="1"/>
        <v>0</v>
      </c>
      <c r="V266" s="16"/>
    </row>
    <row r="267" ht="15.75" customHeight="1">
      <c r="A267" s="48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8"/>
      <c r="M267" s="37"/>
      <c r="N267" s="16"/>
      <c r="O267" s="39">
        <f>Dataset!A265</f>
        <v>46373</v>
      </c>
      <c r="P267" s="16">
        <f>Dataset!B265</f>
        <v>476396</v>
      </c>
      <c r="Q267" s="16" t="str">
        <f>Dataset!C265</f>
        <v>Y</v>
      </c>
      <c r="R267" s="16">
        <f>Dataset!D265</f>
        <v>9</v>
      </c>
      <c r="S267" s="16" t="str">
        <f>if(T267&lt;=0.3,Dataset!D265, "")</f>
        <v/>
      </c>
      <c r="T267" s="40">
        <f t="shared" si="2"/>
        <v>0.9245423539</v>
      </c>
      <c r="U267" s="41" t="b">
        <f t="shared" si="1"/>
        <v>0</v>
      </c>
      <c r="V267" s="16"/>
    </row>
    <row r="268" ht="15.75" customHeight="1">
      <c r="A268" s="48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8"/>
      <c r="M268" s="37"/>
      <c r="N268" s="16"/>
      <c r="O268" s="39">
        <f>Dataset!A266</f>
        <v>46373</v>
      </c>
      <c r="P268" s="16">
        <f>Dataset!B266</f>
        <v>152036</v>
      </c>
      <c r="Q268" s="16" t="str">
        <f>Dataset!C266</f>
        <v>Y</v>
      </c>
      <c r="R268" s="16">
        <f>Dataset!D266</f>
        <v>12</v>
      </c>
      <c r="S268" s="16" t="str">
        <f>if(T268&lt;=0.3,Dataset!D266, "")</f>
        <v/>
      </c>
      <c r="T268" s="40">
        <f t="shared" si="2"/>
        <v>0.4970115363</v>
      </c>
      <c r="U268" s="41" t="b">
        <f t="shared" si="1"/>
        <v>0</v>
      </c>
      <c r="V268" s="16"/>
    </row>
    <row r="269" ht="15.75" customHeight="1">
      <c r="A269" s="48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8"/>
      <c r="M269" s="37"/>
      <c r="N269" s="16"/>
      <c r="O269" s="39">
        <f>Dataset!A267</f>
        <v>46373</v>
      </c>
      <c r="P269" s="16">
        <f>Dataset!B267</f>
        <v>475632</v>
      </c>
      <c r="Q269" s="16" t="str">
        <f>Dataset!C267</f>
        <v>Y</v>
      </c>
      <c r="R269" s="16">
        <f>Dataset!D267</f>
        <v>15</v>
      </c>
      <c r="S269" s="16" t="str">
        <f>if(T269&lt;=0.3,Dataset!D267, "")</f>
        <v/>
      </c>
      <c r="T269" s="40">
        <f t="shared" si="2"/>
        <v>0.8702947485</v>
      </c>
      <c r="U269" s="41" t="b">
        <f t="shared" si="1"/>
        <v>0</v>
      </c>
      <c r="V269" s="16"/>
    </row>
    <row r="270" ht="15.75" customHeight="1">
      <c r="A270" s="48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8"/>
      <c r="M270" s="37"/>
      <c r="N270" s="16"/>
      <c r="O270" s="39">
        <f>Dataset!A268</f>
        <v>46373</v>
      </c>
      <c r="P270" s="16">
        <f>Dataset!B268</f>
        <v>156232</v>
      </c>
      <c r="Q270" s="16" t="str">
        <f>Dataset!C268</f>
        <v>Y</v>
      </c>
      <c r="R270" s="16">
        <f>Dataset!D268</f>
        <v>15</v>
      </c>
      <c r="S270" s="16" t="str">
        <f>if(T270&lt;=0.3,Dataset!D268, "")</f>
        <v/>
      </c>
      <c r="T270" s="40">
        <f t="shared" si="2"/>
        <v>0.8203091161</v>
      </c>
      <c r="U270" s="41" t="b">
        <f t="shared" si="1"/>
        <v>0</v>
      </c>
      <c r="V270" s="16"/>
    </row>
    <row r="271" ht="15.75" customHeight="1">
      <c r="A271" s="48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8"/>
      <c r="M271" s="37"/>
      <c r="N271" s="16"/>
      <c r="O271" s="39">
        <f>Dataset!A269</f>
        <v>46373</v>
      </c>
      <c r="P271" s="16">
        <f>Dataset!B269</f>
        <v>240678</v>
      </c>
      <c r="Q271" s="16" t="str">
        <f>Dataset!C269</f>
        <v>Y</v>
      </c>
      <c r="R271" s="16">
        <f>Dataset!D269</f>
        <v>15</v>
      </c>
      <c r="S271" s="16" t="str">
        <f>if(T271&lt;=0.3,Dataset!D269, "")</f>
        <v/>
      </c>
      <c r="T271" s="40">
        <f t="shared" si="2"/>
        <v>0.5646505043</v>
      </c>
      <c r="U271" s="41" t="b">
        <f t="shared" si="1"/>
        <v>0</v>
      </c>
      <c r="V271" s="16"/>
    </row>
    <row r="272" ht="15.75" customHeight="1">
      <c r="A272" s="48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8"/>
      <c r="M272" s="37"/>
      <c r="N272" s="16"/>
      <c r="O272" s="39">
        <f>Dataset!A270</f>
        <v>46373</v>
      </c>
      <c r="P272" s="16">
        <f>Dataset!B270</f>
        <v>249943</v>
      </c>
      <c r="Q272" s="16" t="str">
        <f>Dataset!C270</f>
        <v>Y</v>
      </c>
      <c r="R272" s="16">
        <f>Dataset!D270</f>
        <v>14</v>
      </c>
      <c r="S272" s="16" t="str">
        <f>if(T272&lt;=0.3,Dataset!D270, "")</f>
        <v/>
      </c>
      <c r="T272" s="40">
        <f t="shared" si="2"/>
        <v>0.982266544</v>
      </c>
      <c r="U272" s="41" t="b">
        <f t="shared" si="1"/>
        <v>0</v>
      </c>
      <c r="V272" s="16"/>
    </row>
    <row r="273" ht="15.75" customHeight="1">
      <c r="A273" s="48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8"/>
      <c r="M273" s="37"/>
      <c r="N273" s="16"/>
      <c r="O273" s="39">
        <f>Dataset!A271</f>
        <v>46372</v>
      </c>
      <c r="P273" s="16">
        <f>Dataset!B271</f>
        <v>431365</v>
      </c>
      <c r="Q273" s="16" t="str">
        <f>Dataset!C271</f>
        <v>Y</v>
      </c>
      <c r="R273" s="16">
        <f>Dataset!D271</f>
        <v>6</v>
      </c>
      <c r="S273" s="16" t="str">
        <f>if(T273&lt;=0.3,Dataset!D271, "")</f>
        <v/>
      </c>
      <c r="T273" s="40">
        <f t="shared" si="2"/>
        <v>0.8613613555</v>
      </c>
      <c r="U273" s="41" t="b">
        <f t="shared" si="1"/>
        <v>0</v>
      </c>
      <c r="V273" s="16"/>
    </row>
    <row r="274" ht="15.75" customHeight="1">
      <c r="A274" s="48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8"/>
      <c r="M274" s="37"/>
      <c r="N274" s="16"/>
      <c r="O274" s="39">
        <f>Dataset!A272</f>
        <v>46372</v>
      </c>
      <c r="P274" s="16">
        <f>Dataset!B272</f>
        <v>297378</v>
      </c>
      <c r="Q274" s="16" t="str">
        <f>Dataset!C272</f>
        <v>Y</v>
      </c>
      <c r="R274" s="16">
        <f>Dataset!D272</f>
        <v>5</v>
      </c>
      <c r="S274" s="16" t="str">
        <f>if(T274&lt;=0.3,Dataset!D272, "")</f>
        <v/>
      </c>
      <c r="T274" s="40">
        <f t="shared" si="2"/>
        <v>0.5838542871</v>
      </c>
      <c r="U274" s="41" t="b">
        <f t="shared" si="1"/>
        <v>0</v>
      </c>
      <c r="V274" s="16"/>
    </row>
    <row r="275" ht="15.75" customHeight="1">
      <c r="A275" s="48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8"/>
      <c r="M275" s="37"/>
      <c r="N275" s="16"/>
      <c r="O275" s="39">
        <f>Dataset!A273</f>
        <v>46372</v>
      </c>
      <c r="P275" s="16">
        <f>Dataset!B273</f>
        <v>58077</v>
      </c>
      <c r="Q275" s="16" t="str">
        <f>Dataset!C273</f>
        <v>Y</v>
      </c>
      <c r="R275" s="16">
        <f>Dataset!D273</f>
        <v>14</v>
      </c>
      <c r="S275" s="16" t="str">
        <f>if(T275&lt;=0.3,Dataset!D273, "")</f>
        <v/>
      </c>
      <c r="T275" s="40">
        <f t="shared" si="2"/>
        <v>0.842870944</v>
      </c>
      <c r="U275" s="41" t="b">
        <f t="shared" si="1"/>
        <v>0</v>
      </c>
      <c r="V275" s="16"/>
    </row>
    <row r="276" ht="15.75" customHeight="1">
      <c r="A276" s="48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8"/>
      <c r="M276" s="37"/>
      <c r="N276" s="16"/>
      <c r="O276" s="39">
        <f>Dataset!A274</f>
        <v>46372</v>
      </c>
      <c r="P276" s="16">
        <f>Dataset!B274</f>
        <v>437301</v>
      </c>
      <c r="Q276" s="16" t="str">
        <f>Dataset!C274</f>
        <v>Y</v>
      </c>
      <c r="R276" s="16">
        <f>Dataset!D274</f>
        <v>13</v>
      </c>
      <c r="S276" s="16" t="str">
        <f>if(T276&lt;=0.3,Dataset!D274, "")</f>
        <v/>
      </c>
      <c r="T276" s="40">
        <f t="shared" si="2"/>
        <v>0.8947744579</v>
      </c>
      <c r="U276" s="41" t="b">
        <f t="shared" si="1"/>
        <v>0</v>
      </c>
      <c r="V276" s="16"/>
    </row>
    <row r="277" ht="15.75" customHeight="1">
      <c r="A277" s="48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8"/>
      <c r="M277" s="37"/>
      <c r="N277" s="16"/>
      <c r="O277" s="39">
        <f>Dataset!A275</f>
        <v>46372</v>
      </c>
      <c r="P277" s="16">
        <f>Dataset!B275</f>
        <v>60945</v>
      </c>
      <c r="Q277" s="16" t="str">
        <f>Dataset!C275</f>
        <v>Y</v>
      </c>
      <c r="R277" s="16">
        <f>Dataset!D275</f>
        <v>14</v>
      </c>
      <c r="S277" s="16" t="str">
        <f>if(T277&lt;=0.3,Dataset!D275, "")</f>
        <v/>
      </c>
      <c r="T277" s="40">
        <f t="shared" si="2"/>
        <v>0.9695871014</v>
      </c>
      <c r="U277" s="41" t="b">
        <f t="shared" si="1"/>
        <v>0</v>
      </c>
      <c r="V277" s="16"/>
    </row>
    <row r="278" ht="15.75" customHeight="1">
      <c r="A278" s="48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8"/>
      <c r="M278" s="37"/>
      <c r="N278" s="16"/>
      <c r="O278" s="39">
        <f>Dataset!A276</f>
        <v>46372</v>
      </c>
      <c r="P278" s="16">
        <f>Dataset!B276</f>
        <v>418977</v>
      </c>
      <c r="Q278" s="16" t="str">
        <f>Dataset!C276</f>
        <v>Y</v>
      </c>
      <c r="R278" s="16">
        <f>Dataset!D276</f>
        <v>9</v>
      </c>
      <c r="S278" s="16" t="str">
        <f>if(T278&lt;=0.3,Dataset!D276, "")</f>
        <v/>
      </c>
      <c r="T278" s="40">
        <f t="shared" si="2"/>
        <v>0.4749587301</v>
      </c>
      <c r="U278" s="41" t="b">
        <f t="shared" si="1"/>
        <v>0</v>
      </c>
      <c r="V278" s="16"/>
    </row>
    <row r="279" ht="15.75" customHeight="1">
      <c r="A279" s="48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8"/>
      <c r="M279" s="37"/>
      <c r="N279" s="16"/>
      <c r="O279" s="39">
        <f>Dataset!A277</f>
        <v>46372</v>
      </c>
      <c r="P279" s="16">
        <f>Dataset!B277</f>
        <v>305439</v>
      </c>
      <c r="Q279" s="16" t="str">
        <f>Dataset!C277</f>
        <v>Y</v>
      </c>
      <c r="R279" s="16">
        <f>Dataset!D277</f>
        <v>5</v>
      </c>
      <c r="S279" s="16" t="str">
        <f>if(T279&lt;=0.3,Dataset!D277, "")</f>
        <v/>
      </c>
      <c r="T279" s="40">
        <f t="shared" si="2"/>
        <v>0.4787214591</v>
      </c>
      <c r="U279" s="41" t="b">
        <f t="shared" si="1"/>
        <v>0</v>
      </c>
      <c r="V279" s="16"/>
    </row>
    <row r="280" ht="15.75" customHeight="1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8"/>
      <c r="M280" s="37"/>
      <c r="N280" s="16"/>
      <c r="O280" s="39">
        <f>Dataset!A278</f>
        <v>46372</v>
      </c>
      <c r="P280" s="16">
        <f>Dataset!B278</f>
        <v>26348</v>
      </c>
      <c r="Q280" s="16" t="str">
        <f>Dataset!C278</f>
        <v>Y</v>
      </c>
      <c r="R280" s="16">
        <f>Dataset!D278</f>
        <v>12</v>
      </c>
      <c r="S280" s="16" t="str">
        <f>if(T280&lt;=0.3,Dataset!D278, "")</f>
        <v/>
      </c>
      <c r="T280" s="40">
        <f t="shared" si="2"/>
        <v>0.3611543024</v>
      </c>
      <c r="U280" s="41" t="b">
        <f t="shared" si="1"/>
        <v>0</v>
      </c>
      <c r="V280" s="16"/>
    </row>
    <row r="281" ht="15.75" customHeight="1">
      <c r="A281" s="48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8"/>
      <c r="M281" s="37"/>
      <c r="N281" s="16"/>
      <c r="O281" s="39">
        <f>Dataset!A279</f>
        <v>46372</v>
      </c>
      <c r="P281" s="16">
        <f>Dataset!B279</f>
        <v>118579</v>
      </c>
      <c r="Q281" s="16" t="str">
        <f>Dataset!C279</f>
        <v>Y</v>
      </c>
      <c r="R281" s="16">
        <f>Dataset!D279</f>
        <v>12</v>
      </c>
      <c r="S281" s="16" t="str">
        <f>if(T281&lt;=0.3,Dataset!D279, "")</f>
        <v/>
      </c>
      <c r="T281" s="40">
        <f t="shared" si="2"/>
        <v>0.9626402747</v>
      </c>
      <c r="U281" s="41" t="b">
        <f t="shared" si="1"/>
        <v>0</v>
      </c>
      <c r="V281" s="16"/>
    </row>
    <row r="282" ht="15.75" customHeight="1">
      <c r="A282" s="48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8"/>
      <c r="M282" s="37"/>
      <c r="N282" s="16"/>
      <c r="O282" s="39">
        <f>Dataset!A280</f>
        <v>46372</v>
      </c>
      <c r="P282" s="16">
        <f>Dataset!B280</f>
        <v>441205</v>
      </c>
      <c r="Q282" s="16" t="str">
        <f>Dataset!C280</f>
        <v>Y</v>
      </c>
      <c r="R282" s="16">
        <f>Dataset!D280</f>
        <v>13</v>
      </c>
      <c r="S282" s="16" t="str">
        <f>if(T282&lt;=0.3,Dataset!D280, "")</f>
        <v/>
      </c>
      <c r="T282" s="40">
        <f t="shared" si="2"/>
        <v>0.620096421</v>
      </c>
      <c r="U282" s="41" t="b">
        <f t="shared" si="1"/>
        <v>0</v>
      </c>
      <c r="V282" s="16"/>
    </row>
    <row r="283" ht="15.75" customHeight="1">
      <c r="A283" s="48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8"/>
      <c r="M283" s="37"/>
      <c r="N283" s="16"/>
      <c r="O283" s="39">
        <f>Dataset!A281</f>
        <v>46372</v>
      </c>
      <c r="P283" s="16">
        <f>Dataset!B281</f>
        <v>324303</v>
      </c>
      <c r="Q283" s="16" t="str">
        <f>Dataset!C281</f>
        <v>Y</v>
      </c>
      <c r="R283" s="16">
        <f>Dataset!D281</f>
        <v>13</v>
      </c>
      <c r="S283" s="16" t="str">
        <f>if(T283&lt;=0.3,Dataset!D281, "")</f>
        <v/>
      </c>
      <c r="T283" s="40">
        <f t="shared" si="2"/>
        <v>0.6180914525</v>
      </c>
      <c r="U283" s="41" t="b">
        <f t="shared" si="1"/>
        <v>0</v>
      </c>
      <c r="V283" s="16"/>
    </row>
    <row r="284" ht="15.75" customHeight="1">
      <c r="A284" s="48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8"/>
      <c r="M284" s="37"/>
      <c r="N284" s="16"/>
      <c r="O284" s="39">
        <f>Dataset!A282</f>
        <v>46372</v>
      </c>
      <c r="P284" s="16">
        <f>Dataset!B282</f>
        <v>412710</v>
      </c>
      <c r="Q284" s="16" t="str">
        <f>Dataset!C282</f>
        <v>Y</v>
      </c>
      <c r="R284" s="16">
        <f>Dataset!D282</f>
        <v>14</v>
      </c>
      <c r="S284" s="16">
        <f>if(T284&lt;=0.3,Dataset!D282, "")</f>
        <v>14</v>
      </c>
      <c r="T284" s="40">
        <f t="shared" si="2"/>
        <v>0.2552389196</v>
      </c>
      <c r="U284" s="41" t="b">
        <f t="shared" si="1"/>
        <v>1</v>
      </c>
      <c r="V284" s="16"/>
    </row>
    <row r="285" ht="15.75" customHeight="1">
      <c r="A285" s="48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8"/>
      <c r="M285" s="37"/>
      <c r="N285" s="16"/>
      <c r="O285" s="39">
        <f>Dataset!A283</f>
        <v>46372</v>
      </c>
      <c r="P285" s="16">
        <f>Dataset!B283</f>
        <v>179064</v>
      </c>
      <c r="Q285" s="16" t="str">
        <f>Dataset!C283</f>
        <v>Y</v>
      </c>
      <c r="R285" s="16">
        <f>Dataset!D283</f>
        <v>14</v>
      </c>
      <c r="S285" s="16" t="str">
        <f>if(T285&lt;=0.3,Dataset!D283, "")</f>
        <v/>
      </c>
      <c r="T285" s="40">
        <f t="shared" si="2"/>
        <v>0.9469370522</v>
      </c>
      <c r="U285" s="41" t="b">
        <f t="shared" si="1"/>
        <v>0</v>
      </c>
      <c r="V285" s="16"/>
    </row>
    <row r="286" ht="15.75" customHeight="1">
      <c r="A286" s="48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8"/>
      <c r="M286" s="37"/>
      <c r="N286" s="16"/>
      <c r="O286" s="39">
        <f>Dataset!A284</f>
        <v>46372</v>
      </c>
      <c r="P286" s="16">
        <f>Dataset!B284</f>
        <v>221218</v>
      </c>
      <c r="Q286" s="16" t="str">
        <f>Dataset!C284</f>
        <v>Y</v>
      </c>
      <c r="R286" s="16">
        <f>Dataset!D284</f>
        <v>5</v>
      </c>
      <c r="S286" s="16" t="str">
        <f>if(T286&lt;=0.3,Dataset!D284, "")</f>
        <v/>
      </c>
      <c r="T286" s="40">
        <f t="shared" si="2"/>
        <v>0.3443845903</v>
      </c>
      <c r="U286" s="41" t="b">
        <f t="shared" si="1"/>
        <v>0</v>
      </c>
      <c r="V286" s="16"/>
    </row>
    <row r="287" ht="15.75" customHeight="1">
      <c r="A287" s="48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8"/>
      <c r="M287" s="37"/>
      <c r="N287" s="16"/>
      <c r="O287" s="39">
        <f>Dataset!A285</f>
        <v>46372</v>
      </c>
      <c r="P287" s="16">
        <f>Dataset!B285</f>
        <v>379127</v>
      </c>
      <c r="Q287" s="16" t="str">
        <f>Dataset!C285</f>
        <v>Y</v>
      </c>
      <c r="R287" s="16">
        <f>Dataset!D285</f>
        <v>14</v>
      </c>
      <c r="S287" s="16" t="str">
        <f>if(T287&lt;=0.3,Dataset!D285, "")</f>
        <v/>
      </c>
      <c r="T287" s="40">
        <f t="shared" si="2"/>
        <v>0.5235123332</v>
      </c>
      <c r="U287" s="41" t="b">
        <f t="shared" si="1"/>
        <v>0</v>
      </c>
      <c r="V287" s="16"/>
    </row>
    <row r="288" ht="15.75" customHeight="1">
      <c r="A288" s="48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8"/>
      <c r="M288" s="37"/>
      <c r="N288" s="16"/>
      <c r="O288" s="39">
        <f>Dataset!A286</f>
        <v>46372</v>
      </c>
      <c r="P288" s="16">
        <f>Dataset!B286</f>
        <v>433708</v>
      </c>
      <c r="Q288" s="16" t="str">
        <f>Dataset!C286</f>
        <v>Y</v>
      </c>
      <c r="R288" s="16">
        <f>Dataset!D286</f>
        <v>5</v>
      </c>
      <c r="S288" s="16">
        <f>if(T288&lt;=0.3,Dataset!D286, "")</f>
        <v>5</v>
      </c>
      <c r="T288" s="40">
        <f t="shared" si="2"/>
        <v>0.2060165586</v>
      </c>
      <c r="U288" s="41" t="b">
        <f t="shared" si="1"/>
        <v>1</v>
      </c>
      <c r="V288" s="16"/>
    </row>
    <row r="289" ht="15.75" customHeight="1">
      <c r="A289" s="48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8"/>
      <c r="M289" s="37"/>
      <c r="N289" s="16"/>
      <c r="O289" s="39">
        <f>Dataset!A287</f>
        <v>46372</v>
      </c>
      <c r="P289" s="16">
        <f>Dataset!B287</f>
        <v>410163</v>
      </c>
      <c r="Q289" s="16" t="str">
        <f>Dataset!C287</f>
        <v>Y</v>
      </c>
      <c r="R289" s="16">
        <f>Dataset!D287</f>
        <v>12</v>
      </c>
      <c r="S289" s="16" t="str">
        <f>if(T289&lt;=0.3,Dataset!D287, "")</f>
        <v/>
      </c>
      <c r="T289" s="40">
        <f t="shared" si="2"/>
        <v>0.4689592753</v>
      </c>
      <c r="U289" s="41" t="b">
        <f t="shared" si="1"/>
        <v>0</v>
      </c>
      <c r="V289" s="16"/>
    </row>
    <row r="290" ht="15.75" customHeight="1">
      <c r="A290" s="48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8"/>
      <c r="M290" s="37"/>
      <c r="N290" s="16"/>
      <c r="O290" s="39">
        <f>Dataset!A288</f>
        <v>46372</v>
      </c>
      <c r="P290" s="16">
        <f>Dataset!B288</f>
        <v>389264</v>
      </c>
      <c r="Q290" s="16" t="str">
        <f>Dataset!C288</f>
        <v>Y</v>
      </c>
      <c r="R290" s="16">
        <f>Dataset!D288</f>
        <v>8</v>
      </c>
      <c r="S290" s="16" t="str">
        <f>if(T290&lt;=0.3,Dataset!D288, "")</f>
        <v/>
      </c>
      <c r="T290" s="40">
        <f t="shared" si="2"/>
        <v>0.6210023897</v>
      </c>
      <c r="U290" s="41" t="b">
        <f t="shared" si="1"/>
        <v>0</v>
      </c>
      <c r="V290" s="16"/>
    </row>
    <row r="291" ht="15.75" customHeight="1">
      <c r="A291" s="48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8"/>
      <c r="M291" s="37"/>
      <c r="N291" s="16"/>
      <c r="O291" s="39">
        <f>Dataset!A289</f>
        <v>46372</v>
      </c>
      <c r="P291" s="16">
        <f>Dataset!B289</f>
        <v>232744</v>
      </c>
      <c r="Q291" s="16" t="str">
        <f>Dataset!C289</f>
        <v>Y</v>
      </c>
      <c r="R291" s="16">
        <f>Dataset!D289</f>
        <v>10</v>
      </c>
      <c r="S291" s="16">
        <f>if(T291&lt;=0.3,Dataset!D289, "")</f>
        <v>10</v>
      </c>
      <c r="T291" s="40">
        <f t="shared" si="2"/>
        <v>0.2124763522</v>
      </c>
      <c r="U291" s="41" t="b">
        <f t="shared" si="1"/>
        <v>1</v>
      </c>
      <c r="V291" s="16"/>
    </row>
    <row r="292" ht="15.75" customHeight="1">
      <c r="A292" s="48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8"/>
      <c r="M292" s="37"/>
      <c r="N292" s="16"/>
      <c r="O292" s="39">
        <f>Dataset!A290</f>
        <v>46372</v>
      </c>
      <c r="P292" s="16">
        <f>Dataset!B290</f>
        <v>498474</v>
      </c>
      <c r="Q292" s="16" t="str">
        <f>Dataset!C290</f>
        <v>Y</v>
      </c>
      <c r="R292" s="16">
        <f>Dataset!D290</f>
        <v>13</v>
      </c>
      <c r="S292" s="16">
        <f>if(T292&lt;=0.3,Dataset!D290, "")</f>
        <v>13</v>
      </c>
      <c r="T292" s="40">
        <f t="shared" si="2"/>
        <v>0.155068772</v>
      </c>
      <c r="U292" s="41" t="b">
        <f t="shared" si="1"/>
        <v>1</v>
      </c>
      <c r="V292" s="16"/>
    </row>
    <row r="293" ht="15.75" customHeight="1">
      <c r="A293" s="48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8"/>
      <c r="M293" s="37"/>
      <c r="N293" s="16"/>
      <c r="O293" s="39">
        <f>Dataset!A291</f>
        <v>46372</v>
      </c>
      <c r="P293" s="16">
        <f>Dataset!B291</f>
        <v>305365</v>
      </c>
      <c r="Q293" s="16" t="str">
        <f>Dataset!C291</f>
        <v>Y</v>
      </c>
      <c r="R293" s="16">
        <f>Dataset!D291</f>
        <v>13</v>
      </c>
      <c r="S293" s="16">
        <f>if(T293&lt;=0.3,Dataset!D291, "")</f>
        <v>13</v>
      </c>
      <c r="T293" s="40">
        <f t="shared" si="2"/>
        <v>0.02514637687</v>
      </c>
      <c r="U293" s="41" t="b">
        <f t="shared" si="1"/>
        <v>1</v>
      </c>
      <c r="V293" s="16"/>
    </row>
    <row r="294" ht="15.75" customHeight="1">
      <c r="A294" s="48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8"/>
      <c r="M294" s="37"/>
      <c r="N294" s="16"/>
      <c r="O294" s="39">
        <f>Dataset!A292</f>
        <v>46372</v>
      </c>
      <c r="P294" s="16">
        <f>Dataset!B292</f>
        <v>385956</v>
      </c>
      <c r="Q294" s="16" t="str">
        <f>Dataset!C292</f>
        <v>Y</v>
      </c>
      <c r="R294" s="16">
        <f>Dataset!D292</f>
        <v>14</v>
      </c>
      <c r="S294" s="16" t="str">
        <f>if(T294&lt;=0.3,Dataset!D292, "")</f>
        <v/>
      </c>
      <c r="T294" s="40">
        <f t="shared" si="2"/>
        <v>0.3705975831</v>
      </c>
      <c r="U294" s="41" t="b">
        <f t="shared" si="1"/>
        <v>0</v>
      </c>
      <c r="V294" s="16"/>
    </row>
    <row r="295" ht="15.75" customHeight="1">
      <c r="A295" s="48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8"/>
      <c r="M295" s="37"/>
      <c r="N295" s="16"/>
      <c r="O295" s="39">
        <f>Dataset!A293</f>
        <v>46372</v>
      </c>
      <c r="P295" s="16">
        <f>Dataset!B293</f>
        <v>70015</v>
      </c>
      <c r="Q295" s="16" t="str">
        <f>Dataset!C293</f>
        <v>Y</v>
      </c>
      <c r="R295" s="16">
        <f>Dataset!D293</f>
        <v>5</v>
      </c>
      <c r="S295" s="16" t="str">
        <f>if(T295&lt;=0.3,Dataset!D293, "")</f>
        <v/>
      </c>
      <c r="T295" s="40">
        <f t="shared" si="2"/>
        <v>0.3137322162</v>
      </c>
      <c r="U295" s="41" t="b">
        <f t="shared" si="1"/>
        <v>0</v>
      </c>
      <c r="V295" s="16"/>
    </row>
    <row r="296" ht="15.75" customHeight="1">
      <c r="A296" s="48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8"/>
      <c r="M296" s="37"/>
      <c r="N296" s="16"/>
      <c r="O296" s="39">
        <f>Dataset!A294</f>
        <v>46372</v>
      </c>
      <c r="P296" s="16">
        <f>Dataset!B294</f>
        <v>491148</v>
      </c>
      <c r="Q296" s="16" t="str">
        <f>Dataset!C294</f>
        <v>Y</v>
      </c>
      <c r="R296" s="16">
        <f>Dataset!D294</f>
        <v>15</v>
      </c>
      <c r="S296" s="16" t="str">
        <f>if(T296&lt;=0.3,Dataset!D294, "")</f>
        <v/>
      </c>
      <c r="T296" s="40">
        <f t="shared" si="2"/>
        <v>0.8215679132</v>
      </c>
      <c r="U296" s="41" t="b">
        <f t="shared" si="1"/>
        <v>0</v>
      </c>
      <c r="V296" s="16"/>
    </row>
    <row r="297" ht="15.75" customHeight="1">
      <c r="A297" s="48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8"/>
      <c r="M297" s="37"/>
      <c r="N297" s="16"/>
      <c r="O297" s="39">
        <f>Dataset!A295</f>
        <v>46372</v>
      </c>
      <c r="P297" s="16">
        <f>Dataset!B295</f>
        <v>475758</v>
      </c>
      <c r="Q297" s="16" t="str">
        <f>Dataset!C295</f>
        <v>Y</v>
      </c>
      <c r="R297" s="16">
        <f>Dataset!D295</f>
        <v>5</v>
      </c>
      <c r="S297" s="16">
        <f>if(T297&lt;=0.3,Dataset!D295, "")</f>
        <v>5</v>
      </c>
      <c r="T297" s="40">
        <f t="shared" si="2"/>
        <v>0.2175744453</v>
      </c>
      <c r="U297" s="41" t="b">
        <f t="shared" si="1"/>
        <v>1</v>
      </c>
      <c r="V297" s="16"/>
    </row>
    <row r="298" ht="15.75" customHeight="1">
      <c r="A298" s="48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8"/>
      <c r="M298" s="37"/>
      <c r="N298" s="16"/>
      <c r="O298" s="39">
        <f>Dataset!A296</f>
        <v>46372</v>
      </c>
      <c r="P298" s="16">
        <f>Dataset!B296</f>
        <v>287148</v>
      </c>
      <c r="Q298" s="16" t="str">
        <f>Dataset!C296</f>
        <v>Y</v>
      </c>
      <c r="R298" s="16">
        <f>Dataset!D296</f>
        <v>13</v>
      </c>
      <c r="S298" s="16" t="str">
        <f>if(T298&lt;=0.3,Dataset!D296, "")</f>
        <v/>
      </c>
      <c r="T298" s="40">
        <f t="shared" si="2"/>
        <v>0.7836853264</v>
      </c>
      <c r="U298" s="41" t="b">
        <f t="shared" si="1"/>
        <v>0</v>
      </c>
      <c r="V298" s="16"/>
    </row>
    <row r="299" ht="15.75" customHeight="1">
      <c r="A299" s="48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8"/>
      <c r="M299" s="37"/>
      <c r="N299" s="16"/>
      <c r="O299" s="39">
        <f>Dataset!A297</f>
        <v>46372</v>
      </c>
      <c r="P299" s="16">
        <f>Dataset!B297</f>
        <v>378688</v>
      </c>
      <c r="Q299" s="16" t="str">
        <f>Dataset!C297</f>
        <v>Y</v>
      </c>
      <c r="R299" s="16">
        <f>Dataset!D297</f>
        <v>14</v>
      </c>
      <c r="S299" s="16">
        <f>if(T299&lt;=0.3,Dataset!D297, "")</f>
        <v>14</v>
      </c>
      <c r="T299" s="40">
        <f t="shared" si="2"/>
        <v>0.1976178376</v>
      </c>
      <c r="U299" s="41" t="b">
        <f t="shared" si="1"/>
        <v>1</v>
      </c>
      <c r="V299" s="16"/>
    </row>
    <row r="300" ht="15.75" customHeight="1">
      <c r="A300" s="48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8"/>
      <c r="M300" s="37"/>
      <c r="N300" s="16"/>
      <c r="O300" s="39">
        <f>Dataset!A298</f>
        <v>46372</v>
      </c>
      <c r="P300" s="16">
        <f>Dataset!B298</f>
        <v>359414</v>
      </c>
      <c r="Q300" s="16" t="str">
        <f>Dataset!C298</f>
        <v>Y</v>
      </c>
      <c r="R300" s="16">
        <f>Dataset!D298</f>
        <v>15</v>
      </c>
      <c r="S300" s="16" t="str">
        <f>if(T300&lt;=0.3,Dataset!D298, "")</f>
        <v/>
      </c>
      <c r="T300" s="40">
        <f t="shared" si="2"/>
        <v>0.4768420229</v>
      </c>
      <c r="U300" s="41" t="b">
        <f t="shared" si="1"/>
        <v>0</v>
      </c>
      <c r="V300" s="16"/>
    </row>
    <row r="301" ht="15.75" customHeight="1">
      <c r="A301" s="48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8"/>
      <c r="M301" s="37"/>
      <c r="N301" s="16"/>
      <c r="O301" s="39">
        <f>Dataset!A299</f>
        <v>46372</v>
      </c>
      <c r="P301" s="16">
        <f>Dataset!B299</f>
        <v>14135</v>
      </c>
      <c r="Q301" s="16" t="str">
        <f>Dataset!C299</f>
        <v>Y</v>
      </c>
      <c r="R301" s="16">
        <f>Dataset!D299</f>
        <v>5</v>
      </c>
      <c r="S301" s="16" t="str">
        <f>if(T301&lt;=0.3,Dataset!D299, "")</f>
        <v/>
      </c>
      <c r="T301" s="40">
        <f t="shared" si="2"/>
        <v>0.9068936679</v>
      </c>
      <c r="U301" s="41" t="b">
        <f t="shared" si="1"/>
        <v>0</v>
      </c>
      <c r="V301" s="16"/>
    </row>
    <row r="302" ht="15.75" customHeight="1">
      <c r="A302" s="48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8"/>
      <c r="M302" s="37"/>
      <c r="N302" s="16"/>
      <c r="O302" s="39">
        <f>Dataset!A300</f>
        <v>46372</v>
      </c>
      <c r="P302" s="16">
        <f>Dataset!B300</f>
        <v>416424</v>
      </c>
      <c r="Q302" s="16" t="str">
        <f>Dataset!C300</f>
        <v>Y</v>
      </c>
      <c r="R302" s="16">
        <f>Dataset!D300</f>
        <v>13</v>
      </c>
      <c r="S302" s="16" t="str">
        <f>if(T302&lt;=0.3,Dataset!D300, "")</f>
        <v/>
      </c>
      <c r="T302" s="40">
        <f t="shared" si="2"/>
        <v>0.3361136062</v>
      </c>
      <c r="U302" s="41" t="b">
        <f t="shared" si="1"/>
        <v>0</v>
      </c>
      <c r="V302" s="16"/>
    </row>
    <row r="303" ht="15.75" customHeight="1">
      <c r="A303" s="48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8"/>
      <c r="M303" s="37"/>
      <c r="N303" s="16"/>
      <c r="O303" s="39">
        <f>Dataset!A301</f>
        <v>46372</v>
      </c>
      <c r="P303" s="16">
        <f>Dataset!B301</f>
        <v>49839</v>
      </c>
      <c r="Q303" s="16" t="str">
        <f>Dataset!C301</f>
        <v>Y</v>
      </c>
      <c r="R303" s="16">
        <f>Dataset!D301</f>
        <v>12</v>
      </c>
      <c r="S303" s="16">
        <f>if(T303&lt;=0.3,Dataset!D301, "")</f>
        <v>12</v>
      </c>
      <c r="T303" s="40">
        <f t="shared" si="2"/>
        <v>0.1288742269</v>
      </c>
      <c r="U303" s="41" t="b">
        <f t="shared" si="1"/>
        <v>1</v>
      </c>
      <c r="V303" s="16"/>
    </row>
    <row r="304" ht="15.75" customHeight="1">
      <c r="A304" s="48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8"/>
      <c r="M304" s="37"/>
      <c r="N304" s="16"/>
      <c r="O304" s="39">
        <f>Dataset!A302</f>
        <v>46371</v>
      </c>
      <c r="P304" s="16">
        <f>Dataset!B302</f>
        <v>89394</v>
      </c>
      <c r="Q304" s="16" t="str">
        <f>Dataset!C302</f>
        <v>Y</v>
      </c>
      <c r="R304" s="16">
        <f>Dataset!D302</f>
        <v>11</v>
      </c>
      <c r="S304" s="16" t="str">
        <f>if(T304&lt;=0.3,Dataset!D302, "")</f>
        <v/>
      </c>
      <c r="T304" s="40">
        <f t="shared" si="2"/>
        <v>0.6307105382</v>
      </c>
      <c r="U304" s="41" t="b">
        <f t="shared" si="1"/>
        <v>0</v>
      </c>
      <c r="V304" s="16"/>
    </row>
    <row r="305" ht="15.75" customHeight="1">
      <c r="A305" s="48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8"/>
      <c r="M305" s="37"/>
      <c r="N305" s="16"/>
      <c r="O305" s="39">
        <f>Dataset!A303</f>
        <v>46371</v>
      </c>
      <c r="P305" s="16">
        <f>Dataset!B303</f>
        <v>469308</v>
      </c>
      <c r="Q305" s="16" t="str">
        <f>Dataset!C303</f>
        <v>Y</v>
      </c>
      <c r="R305" s="16">
        <f>Dataset!D303</f>
        <v>13</v>
      </c>
      <c r="S305" s="16">
        <f>if(T305&lt;=0.3,Dataset!D303, "")</f>
        <v>13</v>
      </c>
      <c r="T305" s="40">
        <f t="shared" si="2"/>
        <v>0.2345024403</v>
      </c>
      <c r="U305" s="41" t="b">
        <f t="shared" si="1"/>
        <v>1</v>
      </c>
      <c r="V305" s="16"/>
    </row>
    <row r="306" ht="15.75" customHeight="1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8"/>
      <c r="M306" s="37"/>
      <c r="N306" s="16"/>
      <c r="O306" s="39">
        <f>Dataset!A304</f>
        <v>46371</v>
      </c>
      <c r="P306" s="16">
        <f>Dataset!B304</f>
        <v>141660</v>
      </c>
      <c r="Q306" s="16" t="str">
        <f>Dataset!C304</f>
        <v>Y</v>
      </c>
      <c r="R306" s="16">
        <f>Dataset!D304</f>
        <v>5</v>
      </c>
      <c r="S306" s="16" t="str">
        <f>if(T306&lt;=0.3,Dataset!D304, "")</f>
        <v/>
      </c>
      <c r="T306" s="40">
        <f t="shared" si="2"/>
        <v>0.3209900836</v>
      </c>
      <c r="U306" s="41" t="b">
        <f t="shared" si="1"/>
        <v>0</v>
      </c>
      <c r="V306" s="16"/>
    </row>
    <row r="307" ht="15.75" customHeight="1">
      <c r="A307" s="48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8"/>
      <c r="M307" s="37"/>
      <c r="N307" s="16"/>
      <c r="O307" s="39">
        <f>Dataset!A305</f>
        <v>46371</v>
      </c>
      <c r="P307" s="16">
        <f>Dataset!B305</f>
        <v>18987</v>
      </c>
      <c r="Q307" s="16" t="str">
        <f>Dataset!C305</f>
        <v>Y</v>
      </c>
      <c r="R307" s="16">
        <f>Dataset!D305</f>
        <v>9</v>
      </c>
      <c r="S307" s="16" t="str">
        <f>if(T307&lt;=0.3,Dataset!D305, "")</f>
        <v/>
      </c>
      <c r="T307" s="40">
        <f t="shared" si="2"/>
        <v>0.7890166696</v>
      </c>
      <c r="U307" s="41" t="b">
        <f t="shared" si="1"/>
        <v>0</v>
      </c>
      <c r="V307" s="16"/>
    </row>
    <row r="308" ht="15.75" customHeight="1">
      <c r="A308" s="48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8"/>
      <c r="M308" s="37"/>
      <c r="N308" s="16"/>
      <c r="O308" s="39">
        <f>Dataset!A306</f>
        <v>46371</v>
      </c>
      <c r="P308" s="16">
        <f>Dataset!B306</f>
        <v>354460</v>
      </c>
      <c r="Q308" s="16" t="str">
        <f>Dataset!C306</f>
        <v>Y</v>
      </c>
      <c r="R308" s="16">
        <f>Dataset!D306</f>
        <v>8</v>
      </c>
      <c r="S308" s="16" t="str">
        <f>if(T308&lt;=0.3,Dataset!D306, "")</f>
        <v/>
      </c>
      <c r="T308" s="40">
        <f t="shared" si="2"/>
        <v>0.5882395046</v>
      </c>
      <c r="U308" s="41" t="b">
        <f t="shared" si="1"/>
        <v>0</v>
      </c>
      <c r="V308" s="16"/>
    </row>
    <row r="309" ht="15.75" customHeight="1">
      <c r="A309" s="48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8"/>
      <c r="M309" s="37"/>
      <c r="N309" s="16"/>
      <c r="O309" s="39">
        <f>Dataset!A307</f>
        <v>46371</v>
      </c>
      <c r="P309" s="16">
        <f>Dataset!B307</f>
        <v>193618</v>
      </c>
      <c r="Q309" s="16" t="str">
        <f>Dataset!C307</f>
        <v>Y</v>
      </c>
      <c r="R309" s="16">
        <f>Dataset!D307</f>
        <v>10</v>
      </c>
      <c r="S309" s="16" t="str">
        <f>if(T309&lt;=0.3,Dataset!D307, "")</f>
        <v/>
      </c>
      <c r="T309" s="40">
        <f t="shared" si="2"/>
        <v>0.312695349</v>
      </c>
      <c r="U309" s="41" t="b">
        <f t="shared" si="1"/>
        <v>0</v>
      </c>
      <c r="V309" s="16"/>
    </row>
    <row r="310" ht="15.75" customHeight="1">
      <c r="A310" s="48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8"/>
      <c r="M310" s="37"/>
      <c r="N310" s="16"/>
      <c r="O310" s="39">
        <f>Dataset!A308</f>
        <v>46371</v>
      </c>
      <c r="P310" s="16">
        <f>Dataset!B308</f>
        <v>131313</v>
      </c>
      <c r="Q310" s="16" t="str">
        <f>Dataset!C308</f>
        <v>Y</v>
      </c>
      <c r="R310" s="16">
        <f>Dataset!D308</f>
        <v>12</v>
      </c>
      <c r="S310" s="16" t="str">
        <f>if(T310&lt;=0.3,Dataset!D308, "")</f>
        <v/>
      </c>
      <c r="T310" s="40">
        <f t="shared" si="2"/>
        <v>0.5300351496</v>
      </c>
      <c r="U310" s="41" t="b">
        <f t="shared" si="1"/>
        <v>0</v>
      </c>
      <c r="V310" s="16"/>
    </row>
    <row r="311" ht="15.75" customHeight="1">
      <c r="A311" s="48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8"/>
      <c r="M311" s="37"/>
      <c r="N311" s="16"/>
      <c r="O311" s="39">
        <f>Dataset!A309</f>
        <v>46371</v>
      </c>
      <c r="P311" s="16">
        <f>Dataset!B309</f>
        <v>402896</v>
      </c>
      <c r="Q311" s="16" t="str">
        <f>Dataset!C309</f>
        <v>Y</v>
      </c>
      <c r="R311" s="16">
        <f>Dataset!D309</f>
        <v>13</v>
      </c>
      <c r="S311" s="16">
        <f>if(T311&lt;=0.3,Dataset!D309, "")</f>
        <v>13</v>
      </c>
      <c r="T311" s="40">
        <f t="shared" si="2"/>
        <v>0.02022253891</v>
      </c>
      <c r="U311" s="41" t="b">
        <f t="shared" si="1"/>
        <v>1</v>
      </c>
      <c r="V311" s="16"/>
    </row>
    <row r="312" ht="15.75" customHeight="1">
      <c r="A312" s="48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8"/>
      <c r="M312" s="37"/>
      <c r="N312" s="16"/>
      <c r="O312" s="39">
        <f>Dataset!A310</f>
        <v>46371</v>
      </c>
      <c r="P312" s="16">
        <f>Dataset!B310</f>
        <v>49950</v>
      </c>
      <c r="Q312" s="16" t="str">
        <f>Dataset!C310</f>
        <v>Y</v>
      </c>
      <c r="R312" s="16">
        <f>Dataset!D310</f>
        <v>9</v>
      </c>
      <c r="S312" s="16" t="str">
        <f>if(T312&lt;=0.3,Dataset!D310, "")</f>
        <v/>
      </c>
      <c r="T312" s="40">
        <f t="shared" si="2"/>
        <v>0.348260313</v>
      </c>
      <c r="U312" s="41" t="b">
        <f t="shared" si="1"/>
        <v>0</v>
      </c>
      <c r="V312" s="16"/>
    </row>
    <row r="313" ht="15.75" customHeight="1">
      <c r="A313" s="48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8"/>
      <c r="M313" s="37"/>
      <c r="N313" s="16"/>
      <c r="O313" s="39">
        <f>Dataset!A311</f>
        <v>46371</v>
      </c>
      <c r="P313" s="16">
        <f>Dataset!B311</f>
        <v>492094</v>
      </c>
      <c r="Q313" s="16" t="str">
        <f>Dataset!C311</f>
        <v>Y</v>
      </c>
      <c r="R313" s="16">
        <f>Dataset!D311</f>
        <v>15</v>
      </c>
      <c r="S313" s="16" t="str">
        <f>if(T313&lt;=0.3,Dataset!D311, "")</f>
        <v/>
      </c>
      <c r="T313" s="40">
        <f t="shared" si="2"/>
        <v>0.7145286751</v>
      </c>
      <c r="U313" s="41" t="b">
        <f t="shared" si="1"/>
        <v>0</v>
      </c>
      <c r="V313" s="16"/>
    </row>
    <row r="314" ht="15.75" customHeight="1">
      <c r="A314" s="48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8"/>
      <c r="M314" s="37"/>
      <c r="N314" s="16"/>
      <c r="O314" s="39">
        <f>Dataset!A312</f>
        <v>46371</v>
      </c>
      <c r="P314" s="16">
        <f>Dataset!B312</f>
        <v>418163</v>
      </c>
      <c r="Q314" s="16" t="str">
        <f>Dataset!C312</f>
        <v>Y</v>
      </c>
      <c r="R314" s="16">
        <f>Dataset!D312</f>
        <v>13</v>
      </c>
      <c r="S314" s="16">
        <f>if(T314&lt;=0.3,Dataset!D312, "")</f>
        <v>13</v>
      </c>
      <c r="T314" s="40">
        <f t="shared" si="2"/>
        <v>0.1831472664</v>
      </c>
      <c r="U314" s="41" t="b">
        <f t="shared" si="1"/>
        <v>1</v>
      </c>
      <c r="V314" s="16"/>
    </row>
    <row r="315" ht="15.75" customHeight="1">
      <c r="A315" s="48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8"/>
      <c r="M315" s="37"/>
      <c r="N315" s="16"/>
      <c r="O315" s="39">
        <f>Dataset!A313</f>
        <v>46371</v>
      </c>
      <c r="P315" s="16">
        <f>Dataset!B313</f>
        <v>406477</v>
      </c>
      <c r="Q315" s="16" t="str">
        <f>Dataset!C313</f>
        <v>Y</v>
      </c>
      <c r="R315" s="16">
        <f>Dataset!D313</f>
        <v>14</v>
      </c>
      <c r="S315" s="16">
        <f>if(T315&lt;=0.3,Dataset!D313, "")</f>
        <v>14</v>
      </c>
      <c r="T315" s="40">
        <f t="shared" si="2"/>
        <v>0.05382776416</v>
      </c>
      <c r="U315" s="41" t="b">
        <f t="shared" si="1"/>
        <v>1</v>
      </c>
      <c r="V315" s="16"/>
    </row>
    <row r="316" ht="15.75" customHeight="1">
      <c r="A316" s="48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8"/>
      <c r="M316" s="37"/>
      <c r="N316" s="16"/>
      <c r="O316" s="39">
        <f>Dataset!A314</f>
        <v>46371</v>
      </c>
      <c r="P316" s="16">
        <f>Dataset!B314</f>
        <v>117946</v>
      </c>
      <c r="Q316" s="16" t="str">
        <f>Dataset!C314</f>
        <v>Y</v>
      </c>
      <c r="R316" s="16">
        <f>Dataset!D314</f>
        <v>14</v>
      </c>
      <c r="S316" s="16" t="str">
        <f>if(T316&lt;=0.3,Dataset!D314, "")</f>
        <v/>
      </c>
      <c r="T316" s="40">
        <f t="shared" si="2"/>
        <v>0.9839411601</v>
      </c>
      <c r="U316" s="41" t="b">
        <f t="shared" si="1"/>
        <v>0</v>
      </c>
      <c r="V316" s="16"/>
    </row>
    <row r="317" ht="15.75" customHeight="1">
      <c r="A317" s="48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8"/>
      <c r="M317" s="37"/>
      <c r="N317" s="16"/>
      <c r="O317" s="39">
        <f>Dataset!A315</f>
        <v>46371</v>
      </c>
      <c r="P317" s="16">
        <f>Dataset!B315</f>
        <v>117373</v>
      </c>
      <c r="Q317" s="16" t="str">
        <f>Dataset!C315</f>
        <v>Y</v>
      </c>
      <c r="R317" s="16">
        <f>Dataset!D315</f>
        <v>11</v>
      </c>
      <c r="S317" s="16" t="str">
        <f>if(T317&lt;=0.3,Dataset!D315, "")</f>
        <v/>
      </c>
      <c r="T317" s="40">
        <f t="shared" si="2"/>
        <v>0.6344062929</v>
      </c>
      <c r="U317" s="41" t="b">
        <f t="shared" si="1"/>
        <v>0</v>
      </c>
      <c r="V317" s="16"/>
    </row>
    <row r="318" ht="15.75" customHeight="1">
      <c r="A318" s="48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8"/>
      <c r="M318" s="37"/>
      <c r="N318" s="16"/>
      <c r="O318" s="39">
        <f>Dataset!A316</f>
        <v>46371</v>
      </c>
      <c r="P318" s="16">
        <f>Dataset!B316</f>
        <v>63066</v>
      </c>
      <c r="Q318" s="16" t="str">
        <f>Dataset!C316</f>
        <v>Y</v>
      </c>
      <c r="R318" s="16">
        <f>Dataset!D316</f>
        <v>14</v>
      </c>
      <c r="S318" s="16" t="str">
        <f>if(T318&lt;=0.3,Dataset!D316, "")</f>
        <v/>
      </c>
      <c r="T318" s="40">
        <f t="shared" si="2"/>
        <v>0.3270353985</v>
      </c>
      <c r="U318" s="41" t="b">
        <f t="shared" si="1"/>
        <v>0</v>
      </c>
      <c r="V318" s="16"/>
    </row>
    <row r="319" ht="15.75" customHeight="1">
      <c r="A319" s="48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8"/>
      <c r="M319" s="37"/>
      <c r="N319" s="16"/>
      <c r="O319" s="39">
        <f>Dataset!A317</f>
        <v>46371</v>
      </c>
      <c r="P319" s="16">
        <f>Dataset!B317</f>
        <v>248742</v>
      </c>
      <c r="Q319" s="16" t="str">
        <f>Dataset!C317</f>
        <v>Y</v>
      </c>
      <c r="R319" s="16">
        <f>Dataset!D317</f>
        <v>14</v>
      </c>
      <c r="S319" s="16" t="str">
        <f>if(T319&lt;=0.3,Dataset!D317, "")</f>
        <v/>
      </c>
      <c r="T319" s="40">
        <f t="shared" si="2"/>
        <v>0.8039067866</v>
      </c>
      <c r="U319" s="41" t="b">
        <f t="shared" si="1"/>
        <v>0</v>
      </c>
      <c r="V319" s="16"/>
    </row>
    <row r="320" ht="15.75" customHeight="1">
      <c r="A320" s="48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8"/>
      <c r="M320" s="37"/>
      <c r="N320" s="16"/>
      <c r="O320" s="39">
        <f>Dataset!A318</f>
        <v>46371</v>
      </c>
      <c r="P320" s="16">
        <f>Dataset!B318</f>
        <v>136266</v>
      </c>
      <c r="Q320" s="16" t="str">
        <f>Dataset!C318</f>
        <v>Y</v>
      </c>
      <c r="R320" s="16">
        <f>Dataset!D318</f>
        <v>5</v>
      </c>
      <c r="S320" s="16" t="str">
        <f>if(T320&lt;=0.3,Dataset!D318, "")</f>
        <v/>
      </c>
      <c r="T320" s="40">
        <f t="shared" si="2"/>
        <v>0.4708960422</v>
      </c>
      <c r="U320" s="41" t="b">
        <f t="shared" si="1"/>
        <v>0</v>
      </c>
      <c r="V320" s="16"/>
    </row>
    <row r="321" ht="15.75" customHeight="1">
      <c r="A321" s="48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8"/>
      <c r="M321" s="37"/>
      <c r="N321" s="16"/>
      <c r="O321" s="39">
        <f>Dataset!A319</f>
        <v>46371</v>
      </c>
      <c r="P321" s="16">
        <f>Dataset!B319</f>
        <v>190559</v>
      </c>
      <c r="Q321" s="16" t="str">
        <f>Dataset!C319</f>
        <v>Y</v>
      </c>
      <c r="R321" s="16">
        <f>Dataset!D319</f>
        <v>8</v>
      </c>
      <c r="S321" s="16" t="str">
        <f>if(T321&lt;=0.3,Dataset!D319, "")</f>
        <v/>
      </c>
      <c r="T321" s="40">
        <f t="shared" si="2"/>
        <v>0.7358955429</v>
      </c>
      <c r="U321" s="41" t="b">
        <f t="shared" si="1"/>
        <v>0</v>
      </c>
      <c r="V321" s="16"/>
    </row>
    <row r="322" ht="15.75" customHeight="1">
      <c r="A322" s="48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8"/>
      <c r="M322" s="37"/>
      <c r="N322" s="16"/>
      <c r="O322" s="39">
        <f>Dataset!A320</f>
        <v>46371</v>
      </c>
      <c r="P322" s="16">
        <f>Dataset!B320</f>
        <v>398965</v>
      </c>
      <c r="Q322" s="16" t="str">
        <f>Dataset!C320</f>
        <v>Y</v>
      </c>
      <c r="R322" s="16">
        <f>Dataset!D320</f>
        <v>7</v>
      </c>
      <c r="S322" s="16" t="str">
        <f>if(T322&lt;=0.3,Dataset!D320, "")</f>
        <v/>
      </c>
      <c r="T322" s="40">
        <f t="shared" si="2"/>
        <v>0.7020955491</v>
      </c>
      <c r="U322" s="41" t="b">
        <f t="shared" si="1"/>
        <v>0</v>
      </c>
      <c r="V322" s="16"/>
    </row>
    <row r="323" ht="15.75" customHeight="1">
      <c r="A323" s="48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8"/>
      <c r="M323" s="37"/>
      <c r="N323" s="16"/>
      <c r="O323" s="39">
        <f>Dataset!A321</f>
        <v>46371</v>
      </c>
      <c r="P323" s="16">
        <f>Dataset!B321</f>
        <v>226745</v>
      </c>
      <c r="Q323" s="16" t="str">
        <f>Dataset!C321</f>
        <v>Y</v>
      </c>
      <c r="R323" s="16">
        <f>Dataset!D321</f>
        <v>12</v>
      </c>
      <c r="S323" s="16">
        <f>if(T323&lt;=0.3,Dataset!D321, "")</f>
        <v>12</v>
      </c>
      <c r="T323" s="40">
        <f t="shared" si="2"/>
        <v>0.03004369241</v>
      </c>
      <c r="U323" s="41" t="b">
        <f t="shared" si="1"/>
        <v>1</v>
      </c>
      <c r="V323" s="16"/>
    </row>
    <row r="324" ht="15.75" customHeight="1">
      <c r="A324" s="48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8"/>
      <c r="M324" s="37"/>
      <c r="N324" s="16"/>
      <c r="O324" s="39">
        <f>Dataset!A322</f>
        <v>46371</v>
      </c>
      <c r="P324" s="16">
        <f>Dataset!B322</f>
        <v>353705</v>
      </c>
      <c r="Q324" s="16" t="str">
        <f>Dataset!C322</f>
        <v>Y</v>
      </c>
      <c r="R324" s="16">
        <f>Dataset!D322</f>
        <v>14</v>
      </c>
      <c r="S324" s="16" t="str">
        <f>if(T324&lt;=0.3,Dataset!D322, "")</f>
        <v/>
      </c>
      <c r="T324" s="40">
        <f t="shared" si="2"/>
        <v>0.9097610286</v>
      </c>
      <c r="U324" s="41" t="b">
        <f t="shared" si="1"/>
        <v>0</v>
      </c>
      <c r="V324" s="16"/>
    </row>
    <row r="325" ht="15.75" customHeight="1">
      <c r="A325" s="48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8"/>
      <c r="M325" s="37"/>
      <c r="N325" s="16"/>
      <c r="O325" s="39">
        <f>Dataset!A323</f>
        <v>46371</v>
      </c>
      <c r="P325" s="16">
        <f>Dataset!B323</f>
        <v>204509</v>
      </c>
      <c r="Q325" s="16" t="str">
        <f>Dataset!C323</f>
        <v>Y</v>
      </c>
      <c r="R325" s="16">
        <f>Dataset!D323</f>
        <v>14</v>
      </c>
      <c r="S325" s="16">
        <f>if(T325&lt;=0.3,Dataset!D323, "")</f>
        <v>14</v>
      </c>
      <c r="T325" s="40">
        <f t="shared" si="2"/>
        <v>0.2550410551</v>
      </c>
      <c r="U325" s="41" t="b">
        <f t="shared" si="1"/>
        <v>1</v>
      </c>
      <c r="V325" s="16"/>
    </row>
    <row r="326" ht="15.75" customHeight="1">
      <c r="A326" s="48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8"/>
      <c r="M326" s="37"/>
      <c r="N326" s="16"/>
      <c r="O326" s="39">
        <f>Dataset!A324</f>
        <v>46371</v>
      </c>
      <c r="P326" s="16">
        <f>Dataset!B324</f>
        <v>115840</v>
      </c>
      <c r="Q326" s="16" t="str">
        <f>Dataset!C324</f>
        <v>Y</v>
      </c>
      <c r="R326" s="16">
        <f>Dataset!D324</f>
        <v>5</v>
      </c>
      <c r="S326" s="16" t="str">
        <f>if(T326&lt;=0.3,Dataset!D324, "")</f>
        <v/>
      </c>
      <c r="T326" s="40">
        <f t="shared" si="2"/>
        <v>0.5112767159</v>
      </c>
      <c r="U326" s="41" t="b">
        <f t="shared" si="1"/>
        <v>0</v>
      </c>
      <c r="V326" s="16"/>
    </row>
    <row r="327" ht="15.75" customHeight="1">
      <c r="A327" s="48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8"/>
      <c r="M327" s="37"/>
      <c r="N327" s="16"/>
      <c r="O327" s="39">
        <f>Dataset!A325</f>
        <v>46371</v>
      </c>
      <c r="P327" s="16">
        <f>Dataset!B325</f>
        <v>171656</v>
      </c>
      <c r="Q327" s="16" t="str">
        <f>Dataset!C325</f>
        <v>Y</v>
      </c>
      <c r="R327" s="16">
        <f>Dataset!D325</f>
        <v>12</v>
      </c>
      <c r="S327" s="16" t="str">
        <f>if(T327&lt;=0.3,Dataset!D325, "")</f>
        <v/>
      </c>
      <c r="T327" s="40">
        <f t="shared" si="2"/>
        <v>0.3032850334</v>
      </c>
      <c r="U327" s="41" t="b">
        <f t="shared" si="1"/>
        <v>0</v>
      </c>
      <c r="V327" s="16"/>
    </row>
    <row r="328" ht="15.75" customHeight="1">
      <c r="A328" s="48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8"/>
      <c r="M328" s="37"/>
      <c r="N328" s="16"/>
      <c r="O328" s="39">
        <f>Dataset!A326</f>
        <v>46371</v>
      </c>
      <c r="P328" s="16">
        <f>Dataset!B326</f>
        <v>179112</v>
      </c>
      <c r="Q328" s="16" t="str">
        <f>Dataset!C326</f>
        <v>Y</v>
      </c>
      <c r="R328" s="16">
        <f>Dataset!D326</f>
        <v>9</v>
      </c>
      <c r="S328" s="16">
        <f>if(T328&lt;=0.3,Dataset!D326, "")</f>
        <v>9</v>
      </c>
      <c r="T328" s="40">
        <f t="shared" si="2"/>
        <v>0.2278631175</v>
      </c>
      <c r="U328" s="41" t="b">
        <f t="shared" si="1"/>
        <v>1</v>
      </c>
      <c r="V328" s="16"/>
    </row>
    <row r="329" ht="15.75" customHeight="1">
      <c r="A329" s="48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8"/>
      <c r="M329" s="37"/>
      <c r="N329" s="16"/>
      <c r="O329" s="39">
        <f>Dataset!A327</f>
        <v>46371</v>
      </c>
      <c r="P329" s="16">
        <f>Dataset!B327</f>
        <v>62703</v>
      </c>
      <c r="Q329" s="16" t="str">
        <f>Dataset!C327</f>
        <v>Y</v>
      </c>
      <c r="R329" s="16">
        <f>Dataset!D327</f>
        <v>14</v>
      </c>
      <c r="S329" s="16" t="str">
        <f>if(T329&lt;=0.3,Dataset!D327, "")</f>
        <v/>
      </c>
      <c r="T329" s="40">
        <f t="shared" si="2"/>
        <v>0.8854521826</v>
      </c>
      <c r="U329" s="41" t="b">
        <f t="shared" si="1"/>
        <v>0</v>
      </c>
      <c r="V329" s="16"/>
    </row>
    <row r="330" ht="15.75" customHeight="1">
      <c r="A330" s="48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8"/>
      <c r="M330" s="37"/>
      <c r="N330" s="16"/>
      <c r="O330" s="39">
        <f>Dataset!A328</f>
        <v>46371</v>
      </c>
      <c r="P330" s="16">
        <f>Dataset!B328</f>
        <v>230636</v>
      </c>
      <c r="Q330" s="16" t="str">
        <f>Dataset!C328</f>
        <v>Y</v>
      </c>
      <c r="R330" s="16">
        <f>Dataset!D328</f>
        <v>15</v>
      </c>
      <c r="S330" s="16" t="str">
        <f>if(T330&lt;=0.3,Dataset!D328, "")</f>
        <v/>
      </c>
      <c r="T330" s="40">
        <f t="shared" si="2"/>
        <v>0.6155038488</v>
      </c>
      <c r="U330" s="41" t="b">
        <f t="shared" si="1"/>
        <v>0</v>
      </c>
      <c r="V330" s="16"/>
    </row>
    <row r="331" ht="15.75" customHeight="1">
      <c r="A331" s="48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8"/>
      <c r="M331" s="37"/>
      <c r="N331" s="16"/>
      <c r="O331" s="39">
        <f>Dataset!A329</f>
        <v>46371</v>
      </c>
      <c r="P331" s="16">
        <f>Dataset!B329</f>
        <v>411699</v>
      </c>
      <c r="Q331" s="16" t="str">
        <f>Dataset!C329</f>
        <v>Y</v>
      </c>
      <c r="R331" s="16">
        <f>Dataset!D329</f>
        <v>11</v>
      </c>
      <c r="S331" s="16" t="str">
        <f>if(T331&lt;=0.3,Dataset!D329, "")</f>
        <v/>
      </c>
      <c r="T331" s="40">
        <f t="shared" si="2"/>
        <v>0.7453975006</v>
      </c>
      <c r="U331" s="41" t="b">
        <f t="shared" si="1"/>
        <v>0</v>
      </c>
      <c r="V331" s="16"/>
    </row>
    <row r="332" ht="15.75" customHeight="1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8"/>
      <c r="M332" s="37"/>
      <c r="N332" s="16"/>
      <c r="O332" s="39">
        <f>Dataset!A330</f>
        <v>46371</v>
      </c>
      <c r="P332" s="16">
        <f>Dataset!B330</f>
        <v>325411</v>
      </c>
      <c r="Q332" s="16" t="str">
        <f>Dataset!C330</f>
        <v>Y</v>
      </c>
      <c r="R332" s="16">
        <f>Dataset!D330</f>
        <v>9</v>
      </c>
      <c r="S332" s="16" t="str">
        <f>if(T332&lt;=0.3,Dataset!D330, "")</f>
        <v/>
      </c>
      <c r="T332" s="40">
        <f t="shared" si="2"/>
        <v>0.7385523268</v>
      </c>
      <c r="U332" s="41" t="b">
        <f t="shared" si="1"/>
        <v>0</v>
      </c>
      <c r="V332" s="16"/>
    </row>
    <row r="333" ht="15.75" customHeight="1">
      <c r="A333" s="48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8"/>
      <c r="M333" s="37"/>
      <c r="N333" s="16"/>
      <c r="O333" s="39">
        <f>Dataset!A331</f>
        <v>46371</v>
      </c>
      <c r="P333" s="16">
        <f>Dataset!B331</f>
        <v>333812</v>
      </c>
      <c r="Q333" s="16" t="str">
        <f>Dataset!C331</f>
        <v>Y</v>
      </c>
      <c r="R333" s="16">
        <f>Dataset!D331</f>
        <v>12</v>
      </c>
      <c r="S333" s="16" t="str">
        <f>if(T333&lt;=0.3,Dataset!D331, "")</f>
        <v/>
      </c>
      <c r="T333" s="40">
        <f t="shared" si="2"/>
        <v>0.3356974104</v>
      </c>
      <c r="U333" s="41" t="b">
        <f t="shared" si="1"/>
        <v>0</v>
      </c>
      <c r="V333" s="16"/>
    </row>
    <row r="334" ht="15.75" customHeight="1">
      <c r="A334" s="48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8"/>
      <c r="M334" s="37"/>
      <c r="N334" s="16"/>
      <c r="O334" s="39">
        <f>Dataset!A332</f>
        <v>46371</v>
      </c>
      <c r="P334" s="16">
        <f>Dataset!B332</f>
        <v>22240</v>
      </c>
      <c r="Q334" s="16" t="str">
        <f>Dataset!C332</f>
        <v>Y</v>
      </c>
      <c r="R334" s="16">
        <f>Dataset!D332</f>
        <v>12</v>
      </c>
      <c r="S334" s="16" t="str">
        <f>if(T334&lt;=0.3,Dataset!D332, "")</f>
        <v/>
      </c>
      <c r="T334" s="40">
        <f t="shared" si="2"/>
        <v>0.4272941718</v>
      </c>
      <c r="U334" s="41" t="b">
        <f t="shared" si="1"/>
        <v>0</v>
      </c>
      <c r="V334" s="16"/>
    </row>
    <row r="335" ht="15.75" customHeight="1">
      <c r="A335" s="48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8"/>
      <c r="M335" s="37"/>
      <c r="N335" s="16"/>
      <c r="O335" s="39">
        <f>Dataset!A333</f>
        <v>46371</v>
      </c>
      <c r="P335" s="16">
        <f>Dataset!B333</f>
        <v>292529</v>
      </c>
      <c r="Q335" s="16" t="str">
        <f>Dataset!C333</f>
        <v>Y</v>
      </c>
      <c r="R335" s="16">
        <f>Dataset!D333</f>
        <v>15</v>
      </c>
      <c r="S335" s="16" t="str">
        <f>if(T335&lt;=0.3,Dataset!D333, "")</f>
        <v/>
      </c>
      <c r="T335" s="40">
        <f t="shared" si="2"/>
        <v>0.4539366862</v>
      </c>
      <c r="U335" s="41" t="b">
        <f t="shared" si="1"/>
        <v>0</v>
      </c>
      <c r="V335" s="16"/>
    </row>
    <row r="336" ht="15.75" customHeight="1">
      <c r="A336" s="48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8"/>
      <c r="M336" s="37"/>
      <c r="N336" s="16"/>
      <c r="O336" s="39">
        <f>Dataset!A334</f>
        <v>46371</v>
      </c>
      <c r="P336" s="16">
        <f>Dataset!B334</f>
        <v>290890</v>
      </c>
      <c r="Q336" s="16" t="str">
        <f>Dataset!C334</f>
        <v>Y</v>
      </c>
      <c r="R336" s="16">
        <f>Dataset!D334</f>
        <v>9</v>
      </c>
      <c r="S336" s="16" t="str">
        <f>if(T336&lt;=0.3,Dataset!D334, "")</f>
        <v/>
      </c>
      <c r="T336" s="40">
        <f t="shared" si="2"/>
        <v>0.386962698</v>
      </c>
      <c r="U336" s="41" t="b">
        <f t="shared" si="1"/>
        <v>0</v>
      </c>
      <c r="V336" s="16"/>
    </row>
    <row r="337" ht="15.75" customHeight="1">
      <c r="A337" s="48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8"/>
      <c r="M337" s="37"/>
      <c r="N337" s="16"/>
      <c r="O337" s="39">
        <f>Dataset!A335</f>
        <v>46371</v>
      </c>
      <c r="P337" s="16">
        <f>Dataset!B335</f>
        <v>279335</v>
      </c>
      <c r="Q337" s="16" t="str">
        <f>Dataset!C335</f>
        <v>Y</v>
      </c>
      <c r="R337" s="16">
        <f>Dataset!D335</f>
        <v>13</v>
      </c>
      <c r="S337" s="16">
        <f>if(T337&lt;=0.3,Dataset!D335, "")</f>
        <v>13</v>
      </c>
      <c r="T337" s="40">
        <f t="shared" si="2"/>
        <v>0.2200469455</v>
      </c>
      <c r="U337" s="41" t="b">
        <f t="shared" si="1"/>
        <v>1</v>
      </c>
      <c r="V337" s="16"/>
    </row>
    <row r="338" ht="15.75" customHeight="1">
      <c r="A338" s="48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8"/>
      <c r="M338" s="37"/>
      <c r="N338" s="16"/>
      <c r="O338" s="39">
        <f>Dataset!A336</f>
        <v>46371</v>
      </c>
      <c r="P338" s="16">
        <f>Dataset!B336</f>
        <v>460560</v>
      </c>
      <c r="Q338" s="16" t="str">
        <f>Dataset!C336</f>
        <v>Y</v>
      </c>
      <c r="R338" s="16">
        <f>Dataset!D336</f>
        <v>11</v>
      </c>
      <c r="S338" s="16">
        <f>if(T338&lt;=0.3,Dataset!D336, "")</f>
        <v>11</v>
      </c>
      <c r="T338" s="40">
        <f t="shared" si="2"/>
        <v>0.1775243092</v>
      </c>
      <c r="U338" s="41" t="b">
        <f t="shared" si="1"/>
        <v>1</v>
      </c>
      <c r="V338" s="16"/>
    </row>
    <row r="339" ht="15.75" customHeight="1">
      <c r="A339" s="48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8"/>
      <c r="M339" s="37"/>
      <c r="N339" s="16"/>
      <c r="O339" s="39">
        <f>Dataset!A337</f>
        <v>46371</v>
      </c>
      <c r="P339" s="16">
        <f>Dataset!B337</f>
        <v>446823</v>
      </c>
      <c r="Q339" s="16" t="str">
        <f>Dataset!C337</f>
        <v>Y</v>
      </c>
      <c r="R339" s="16">
        <f>Dataset!D337</f>
        <v>13</v>
      </c>
      <c r="S339" s="16" t="str">
        <f>if(T339&lt;=0.3,Dataset!D337, "")</f>
        <v/>
      </c>
      <c r="T339" s="40">
        <f t="shared" si="2"/>
        <v>0.3742658925</v>
      </c>
      <c r="U339" s="41" t="b">
        <f t="shared" si="1"/>
        <v>0</v>
      </c>
      <c r="V339" s="16"/>
    </row>
    <row r="340" ht="15.75" customHeight="1">
      <c r="A340" s="48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8"/>
      <c r="M340" s="37"/>
      <c r="N340" s="16"/>
      <c r="O340" s="39">
        <f>Dataset!A338</f>
        <v>46371</v>
      </c>
      <c r="P340" s="16">
        <f>Dataset!B338</f>
        <v>309163</v>
      </c>
      <c r="Q340" s="16" t="str">
        <f>Dataset!C338</f>
        <v>Y</v>
      </c>
      <c r="R340" s="16">
        <f>Dataset!D338</f>
        <v>15</v>
      </c>
      <c r="S340" s="16">
        <f>if(T340&lt;=0.3,Dataset!D338, "")</f>
        <v>15</v>
      </c>
      <c r="T340" s="40">
        <f t="shared" si="2"/>
        <v>0.1174136712</v>
      </c>
      <c r="U340" s="41" t="b">
        <f t="shared" si="1"/>
        <v>1</v>
      </c>
      <c r="V340" s="16"/>
    </row>
    <row r="341" ht="15.75" customHeight="1">
      <c r="A341" s="48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8"/>
      <c r="M341" s="37"/>
      <c r="N341" s="16"/>
      <c r="O341" s="39">
        <f>Dataset!A339</f>
        <v>46371</v>
      </c>
      <c r="P341" s="16">
        <f>Dataset!B339</f>
        <v>359315</v>
      </c>
      <c r="Q341" s="16" t="str">
        <f>Dataset!C339</f>
        <v>Y</v>
      </c>
      <c r="R341" s="16">
        <f>Dataset!D339</f>
        <v>12</v>
      </c>
      <c r="S341" s="16">
        <f>if(T341&lt;=0.3,Dataset!D339, "")</f>
        <v>12</v>
      </c>
      <c r="T341" s="40">
        <f t="shared" si="2"/>
        <v>0.1203629279</v>
      </c>
      <c r="U341" s="41" t="b">
        <f t="shared" si="1"/>
        <v>1</v>
      </c>
      <c r="V341" s="16"/>
    </row>
    <row r="342" ht="15.75" customHeight="1">
      <c r="A342" s="48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8"/>
      <c r="M342" s="37"/>
      <c r="N342" s="16"/>
      <c r="O342" s="39">
        <f>Dataset!A340</f>
        <v>46370</v>
      </c>
      <c r="P342" s="16">
        <f>Dataset!B340</f>
        <v>360422</v>
      </c>
      <c r="Q342" s="16" t="str">
        <f>Dataset!C340</f>
        <v>Y</v>
      </c>
      <c r="R342" s="16">
        <f>Dataset!D340</f>
        <v>13</v>
      </c>
      <c r="S342" s="16">
        <f>if(T342&lt;=0.3,Dataset!D340, "")</f>
        <v>13</v>
      </c>
      <c r="T342" s="40">
        <f t="shared" si="2"/>
        <v>0.2898759374</v>
      </c>
      <c r="U342" s="41" t="b">
        <f t="shared" si="1"/>
        <v>1</v>
      </c>
      <c r="V342" s="16"/>
    </row>
    <row r="343" ht="15.75" customHeight="1">
      <c r="A343" s="48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8"/>
      <c r="M343" s="37"/>
      <c r="N343" s="16"/>
      <c r="O343" s="39">
        <f>Dataset!A341</f>
        <v>46370</v>
      </c>
      <c r="P343" s="16">
        <f>Dataset!B341</f>
        <v>171342</v>
      </c>
      <c r="Q343" s="16" t="str">
        <f>Dataset!C341</f>
        <v>Y</v>
      </c>
      <c r="R343" s="16">
        <f>Dataset!D341</f>
        <v>13</v>
      </c>
      <c r="S343" s="16">
        <f>if(T343&lt;=0.3,Dataset!D341, "")</f>
        <v>13</v>
      </c>
      <c r="T343" s="40">
        <f t="shared" si="2"/>
        <v>0.1345464262</v>
      </c>
      <c r="U343" s="41" t="b">
        <f t="shared" si="1"/>
        <v>1</v>
      </c>
      <c r="V343" s="16"/>
    </row>
    <row r="344" ht="15.75" customHeight="1">
      <c r="A344" s="48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8"/>
      <c r="M344" s="37"/>
      <c r="N344" s="16"/>
      <c r="O344" s="39">
        <f>Dataset!A342</f>
        <v>46370</v>
      </c>
      <c r="P344" s="16">
        <f>Dataset!B342</f>
        <v>186110</v>
      </c>
      <c r="Q344" s="16" t="str">
        <f>Dataset!C342</f>
        <v>Y</v>
      </c>
      <c r="R344" s="16">
        <f>Dataset!D342</f>
        <v>9</v>
      </c>
      <c r="S344" s="16" t="str">
        <f>if(T344&lt;=0.3,Dataset!D342, "")</f>
        <v/>
      </c>
      <c r="T344" s="40">
        <f t="shared" si="2"/>
        <v>0.5603579588</v>
      </c>
      <c r="U344" s="41" t="b">
        <f t="shared" si="1"/>
        <v>0</v>
      </c>
      <c r="V344" s="16"/>
    </row>
    <row r="345" ht="15.75" customHeight="1">
      <c r="A345" s="48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8"/>
      <c r="M345" s="37"/>
      <c r="N345" s="16"/>
      <c r="O345" s="39">
        <f>Dataset!A343</f>
        <v>46370</v>
      </c>
      <c r="P345" s="16">
        <f>Dataset!B343</f>
        <v>298969</v>
      </c>
      <c r="Q345" s="16" t="str">
        <f>Dataset!C343</f>
        <v>Y</v>
      </c>
      <c r="R345" s="16">
        <f>Dataset!D343</f>
        <v>12</v>
      </c>
      <c r="S345" s="16">
        <f>if(T345&lt;=0.3,Dataset!D343, "")</f>
        <v>12</v>
      </c>
      <c r="T345" s="40">
        <f t="shared" si="2"/>
        <v>0.2399435695</v>
      </c>
      <c r="U345" s="41" t="b">
        <f t="shared" si="1"/>
        <v>1</v>
      </c>
      <c r="V345" s="16"/>
    </row>
    <row r="346" ht="15.75" customHeight="1">
      <c r="A346" s="48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8"/>
      <c r="M346" s="37"/>
      <c r="N346" s="16"/>
      <c r="O346" s="39">
        <f>Dataset!A344</f>
        <v>46370</v>
      </c>
      <c r="P346" s="16">
        <f>Dataset!B344</f>
        <v>335610</v>
      </c>
      <c r="Q346" s="16" t="str">
        <f>Dataset!C344</f>
        <v>Y</v>
      </c>
      <c r="R346" s="16">
        <f>Dataset!D344</f>
        <v>6</v>
      </c>
      <c r="S346" s="16" t="str">
        <f>if(T346&lt;=0.3,Dataset!D344, "")</f>
        <v/>
      </c>
      <c r="T346" s="40">
        <f t="shared" si="2"/>
        <v>0.3133076043</v>
      </c>
      <c r="U346" s="41" t="b">
        <f t="shared" si="1"/>
        <v>0</v>
      </c>
      <c r="V346" s="16"/>
    </row>
    <row r="347" ht="15.75" customHeight="1">
      <c r="A347" s="48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8"/>
      <c r="M347" s="37"/>
      <c r="N347" s="16"/>
      <c r="O347" s="39">
        <f>Dataset!A345</f>
        <v>46370</v>
      </c>
      <c r="P347" s="16">
        <f>Dataset!B345</f>
        <v>261541</v>
      </c>
      <c r="Q347" s="16" t="str">
        <f>Dataset!C345</f>
        <v>Y</v>
      </c>
      <c r="R347" s="16">
        <f>Dataset!D345</f>
        <v>5</v>
      </c>
      <c r="S347" s="16">
        <f>if(T347&lt;=0.3,Dataset!D345, "")</f>
        <v>5</v>
      </c>
      <c r="T347" s="40">
        <f t="shared" si="2"/>
        <v>0.02085430995</v>
      </c>
      <c r="U347" s="41" t="b">
        <f t="shared" si="1"/>
        <v>1</v>
      </c>
      <c r="V347" s="16"/>
    </row>
    <row r="348" ht="15.75" customHeight="1">
      <c r="A348" s="48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8"/>
      <c r="M348" s="37"/>
      <c r="N348" s="16"/>
      <c r="O348" s="39">
        <f>Dataset!A346</f>
        <v>46370</v>
      </c>
      <c r="P348" s="16">
        <f>Dataset!B346</f>
        <v>266782</v>
      </c>
      <c r="Q348" s="16" t="str">
        <f>Dataset!C346</f>
        <v>Y</v>
      </c>
      <c r="R348" s="16">
        <f>Dataset!D346</f>
        <v>9</v>
      </c>
      <c r="S348" s="16">
        <f>if(T348&lt;=0.3,Dataset!D346, "")</f>
        <v>9</v>
      </c>
      <c r="T348" s="40">
        <f t="shared" si="2"/>
        <v>0.1557280667</v>
      </c>
      <c r="U348" s="41" t="b">
        <f t="shared" si="1"/>
        <v>1</v>
      </c>
      <c r="V348" s="16"/>
    </row>
    <row r="349" ht="15.75" customHeight="1">
      <c r="A349" s="48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8"/>
      <c r="M349" s="37"/>
      <c r="N349" s="16"/>
      <c r="O349" s="39">
        <f>Dataset!A347</f>
        <v>46370</v>
      </c>
      <c r="P349" s="16">
        <f>Dataset!B347</f>
        <v>287353</v>
      </c>
      <c r="Q349" s="16" t="str">
        <f>Dataset!C347</f>
        <v>Y</v>
      </c>
      <c r="R349" s="16">
        <f>Dataset!D347</f>
        <v>5</v>
      </c>
      <c r="S349" s="16">
        <f>if(T349&lt;=0.3,Dataset!D347, "")</f>
        <v>5</v>
      </c>
      <c r="T349" s="40">
        <f t="shared" si="2"/>
        <v>0.05938639756</v>
      </c>
      <c r="U349" s="41" t="b">
        <f t="shared" si="1"/>
        <v>1</v>
      </c>
      <c r="V349" s="16"/>
    </row>
    <row r="350" ht="15.75" customHeight="1">
      <c r="A350" s="48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8"/>
      <c r="M350" s="37"/>
      <c r="N350" s="16"/>
      <c r="O350" s="39">
        <f>Dataset!A348</f>
        <v>46370</v>
      </c>
      <c r="P350" s="16">
        <f>Dataset!B348</f>
        <v>75667</v>
      </c>
      <c r="Q350" s="16" t="str">
        <f>Dataset!C348</f>
        <v>Y</v>
      </c>
      <c r="R350" s="16">
        <f>Dataset!D348</f>
        <v>8</v>
      </c>
      <c r="S350" s="16">
        <f>if(T350&lt;=0.3,Dataset!D348, "")</f>
        <v>8</v>
      </c>
      <c r="T350" s="40">
        <f t="shared" si="2"/>
        <v>0.2349712665</v>
      </c>
      <c r="U350" s="41" t="b">
        <f t="shared" si="1"/>
        <v>1</v>
      </c>
      <c r="V350" s="16"/>
    </row>
    <row r="351" ht="15.75" customHeight="1">
      <c r="A351" s="48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8"/>
      <c r="M351" s="37"/>
      <c r="N351" s="16"/>
      <c r="O351" s="39">
        <f>Dataset!A349</f>
        <v>46370</v>
      </c>
      <c r="P351" s="16">
        <f>Dataset!B349</f>
        <v>480904</v>
      </c>
      <c r="Q351" s="16" t="str">
        <f>Dataset!C349</f>
        <v>Y</v>
      </c>
      <c r="R351" s="16">
        <f>Dataset!D349</f>
        <v>12</v>
      </c>
      <c r="S351" s="16" t="str">
        <f>if(T351&lt;=0.3,Dataset!D349, "")</f>
        <v/>
      </c>
      <c r="T351" s="40">
        <f t="shared" si="2"/>
        <v>0.8369605482</v>
      </c>
      <c r="U351" s="41" t="b">
        <f t="shared" si="1"/>
        <v>0</v>
      </c>
      <c r="V351" s="16"/>
    </row>
    <row r="352" ht="15.75" customHeight="1">
      <c r="A352" s="48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8"/>
      <c r="M352" s="37"/>
      <c r="N352" s="16"/>
      <c r="O352" s="39">
        <f>Dataset!A350</f>
        <v>46370</v>
      </c>
      <c r="P352" s="16">
        <f>Dataset!B350</f>
        <v>197757</v>
      </c>
      <c r="Q352" s="16" t="str">
        <f>Dataset!C350</f>
        <v>Y</v>
      </c>
      <c r="R352" s="16">
        <f>Dataset!D350</f>
        <v>15</v>
      </c>
      <c r="S352" s="16" t="str">
        <f>if(T352&lt;=0.3,Dataset!D350, "")</f>
        <v/>
      </c>
      <c r="T352" s="40">
        <f t="shared" si="2"/>
        <v>0.9047283526</v>
      </c>
      <c r="U352" s="41" t="b">
        <f t="shared" si="1"/>
        <v>0</v>
      </c>
      <c r="V352" s="16"/>
    </row>
    <row r="353" ht="15.75" customHeight="1">
      <c r="A353" s="48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8"/>
      <c r="M353" s="37"/>
      <c r="N353" s="16"/>
      <c r="O353" s="39">
        <f>Dataset!A351</f>
        <v>46370</v>
      </c>
      <c r="P353" s="16">
        <f>Dataset!B351</f>
        <v>227664</v>
      </c>
      <c r="Q353" s="16" t="str">
        <f>Dataset!C351</f>
        <v>Y</v>
      </c>
      <c r="R353" s="16">
        <f>Dataset!D351</f>
        <v>6</v>
      </c>
      <c r="S353" s="16" t="str">
        <f>if(T353&lt;=0.3,Dataset!D351, "")</f>
        <v/>
      </c>
      <c r="T353" s="40">
        <f t="shared" si="2"/>
        <v>0.8000428434</v>
      </c>
      <c r="U353" s="41" t="b">
        <f t="shared" si="1"/>
        <v>0</v>
      </c>
      <c r="V353" s="16"/>
    </row>
    <row r="354" ht="15.75" customHeight="1">
      <c r="A354" s="48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8"/>
      <c r="M354" s="37"/>
      <c r="N354" s="16"/>
      <c r="O354" s="39">
        <f>Dataset!A352</f>
        <v>46370</v>
      </c>
      <c r="P354" s="16">
        <f>Dataset!B352</f>
        <v>178281</v>
      </c>
      <c r="Q354" s="16" t="str">
        <f>Dataset!C352</f>
        <v>Y</v>
      </c>
      <c r="R354" s="16">
        <f>Dataset!D352</f>
        <v>12</v>
      </c>
      <c r="S354" s="16">
        <f>if(T354&lt;=0.3,Dataset!D352, "")</f>
        <v>12</v>
      </c>
      <c r="T354" s="40">
        <f t="shared" si="2"/>
        <v>0.02431166904</v>
      </c>
      <c r="U354" s="41" t="b">
        <f t="shared" si="1"/>
        <v>1</v>
      </c>
      <c r="V354" s="16"/>
    </row>
    <row r="355" ht="15.75" customHeight="1">
      <c r="A355" s="48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8"/>
      <c r="M355" s="37"/>
      <c r="N355" s="16"/>
      <c r="O355" s="39">
        <f>Dataset!A353</f>
        <v>46370</v>
      </c>
      <c r="P355" s="16">
        <f>Dataset!B353</f>
        <v>354622</v>
      </c>
      <c r="Q355" s="16" t="str">
        <f>Dataset!C353</f>
        <v>Y</v>
      </c>
      <c r="R355" s="16">
        <f>Dataset!D353</f>
        <v>12</v>
      </c>
      <c r="S355" s="16" t="str">
        <f>if(T355&lt;=0.3,Dataset!D353, "")</f>
        <v/>
      </c>
      <c r="T355" s="40">
        <f t="shared" si="2"/>
        <v>0.8669449596</v>
      </c>
      <c r="U355" s="41" t="b">
        <f t="shared" si="1"/>
        <v>0</v>
      </c>
      <c r="V355" s="16"/>
    </row>
    <row r="356" ht="15.75" customHeight="1">
      <c r="A356" s="48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8"/>
      <c r="M356" s="37"/>
      <c r="N356" s="16"/>
      <c r="O356" s="39">
        <f>Dataset!A354</f>
        <v>46370</v>
      </c>
      <c r="P356" s="16">
        <f>Dataset!B354</f>
        <v>330802</v>
      </c>
      <c r="Q356" s="16" t="str">
        <f>Dataset!C354</f>
        <v>Y</v>
      </c>
      <c r="R356" s="16">
        <f>Dataset!D354</f>
        <v>13</v>
      </c>
      <c r="S356" s="16">
        <f>if(T356&lt;=0.3,Dataset!D354, "")</f>
        <v>13</v>
      </c>
      <c r="T356" s="40">
        <f t="shared" si="2"/>
        <v>0.1735652389</v>
      </c>
      <c r="U356" s="41" t="b">
        <f t="shared" si="1"/>
        <v>1</v>
      </c>
      <c r="V356" s="16"/>
    </row>
    <row r="357" ht="15.75" customHeight="1">
      <c r="A357" s="48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8"/>
      <c r="M357" s="37"/>
      <c r="N357" s="16"/>
      <c r="O357" s="39">
        <f>Dataset!A355</f>
        <v>46370</v>
      </c>
      <c r="P357" s="16">
        <f>Dataset!B355</f>
        <v>147629</v>
      </c>
      <c r="Q357" s="16" t="str">
        <f>Dataset!C355</f>
        <v>Y</v>
      </c>
      <c r="R357" s="16">
        <f>Dataset!D355</f>
        <v>13</v>
      </c>
      <c r="S357" s="16" t="str">
        <f>if(T357&lt;=0.3,Dataset!D355, "")</f>
        <v/>
      </c>
      <c r="T357" s="40">
        <f t="shared" si="2"/>
        <v>0.3023947195</v>
      </c>
      <c r="U357" s="41" t="b">
        <f t="shared" si="1"/>
        <v>0</v>
      </c>
      <c r="V357" s="16"/>
    </row>
    <row r="358" ht="15.75" customHeight="1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8"/>
      <c r="M358" s="37"/>
      <c r="N358" s="16"/>
      <c r="O358" s="39">
        <f>Dataset!A356</f>
        <v>46370</v>
      </c>
      <c r="P358" s="16">
        <f>Dataset!B356</f>
        <v>293040</v>
      </c>
      <c r="Q358" s="16" t="str">
        <f>Dataset!C356</f>
        <v>Y</v>
      </c>
      <c r="R358" s="16">
        <f>Dataset!D356</f>
        <v>15</v>
      </c>
      <c r="S358" s="16" t="str">
        <f>if(T358&lt;=0.3,Dataset!D356, "")</f>
        <v/>
      </c>
      <c r="T358" s="40">
        <f t="shared" si="2"/>
        <v>0.9436577848</v>
      </c>
      <c r="U358" s="41" t="b">
        <f t="shared" si="1"/>
        <v>0</v>
      </c>
      <c r="V358" s="16"/>
    </row>
    <row r="359" ht="15.75" customHeight="1">
      <c r="A359" s="48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8"/>
      <c r="M359" s="37"/>
      <c r="N359" s="16"/>
      <c r="O359" s="39">
        <f>Dataset!A357</f>
        <v>46370</v>
      </c>
      <c r="P359" s="16">
        <f>Dataset!B357</f>
        <v>145005</v>
      </c>
      <c r="Q359" s="16" t="str">
        <f>Dataset!C357</f>
        <v>Y</v>
      </c>
      <c r="R359" s="16">
        <f>Dataset!D357</f>
        <v>11</v>
      </c>
      <c r="S359" s="16" t="str">
        <f>if(T359&lt;=0.3,Dataset!D357, "")</f>
        <v/>
      </c>
      <c r="T359" s="40">
        <f t="shared" si="2"/>
        <v>0.5386969944</v>
      </c>
      <c r="U359" s="41" t="b">
        <f t="shared" si="1"/>
        <v>0</v>
      </c>
      <c r="V359" s="16"/>
    </row>
    <row r="360" ht="15.75" customHeight="1">
      <c r="A360" s="48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8"/>
      <c r="M360" s="37"/>
      <c r="N360" s="16"/>
      <c r="O360" s="39">
        <f>Dataset!A358</f>
        <v>46370</v>
      </c>
      <c r="P360" s="16">
        <f>Dataset!B358</f>
        <v>331763</v>
      </c>
      <c r="Q360" s="16" t="str">
        <f>Dataset!C358</f>
        <v>Y</v>
      </c>
      <c r="R360" s="16">
        <f>Dataset!D358</f>
        <v>15</v>
      </c>
      <c r="S360" s="16" t="str">
        <f>if(T360&lt;=0.3,Dataset!D358, "")</f>
        <v/>
      </c>
      <c r="T360" s="40">
        <f t="shared" si="2"/>
        <v>0.3603032515</v>
      </c>
      <c r="U360" s="41" t="b">
        <f t="shared" si="1"/>
        <v>0</v>
      </c>
      <c r="V360" s="16"/>
    </row>
    <row r="361" ht="15.75" customHeight="1">
      <c r="A361" s="48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8"/>
      <c r="M361" s="37"/>
      <c r="N361" s="16"/>
      <c r="O361" s="39">
        <f>Dataset!A359</f>
        <v>46370</v>
      </c>
      <c r="P361" s="16">
        <f>Dataset!B359</f>
        <v>97589</v>
      </c>
      <c r="Q361" s="16" t="str">
        <f>Dataset!C359</f>
        <v>Y</v>
      </c>
      <c r="R361" s="16">
        <f>Dataset!D359</f>
        <v>5</v>
      </c>
      <c r="S361" s="16">
        <f>if(T361&lt;=0.3,Dataset!D359, "")</f>
        <v>5</v>
      </c>
      <c r="T361" s="40">
        <f t="shared" si="2"/>
        <v>0.1346904356</v>
      </c>
      <c r="U361" s="41" t="b">
        <f t="shared" si="1"/>
        <v>1</v>
      </c>
      <c r="V361" s="16"/>
    </row>
    <row r="362" ht="15.75" customHeight="1">
      <c r="A362" s="48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8"/>
      <c r="M362" s="37"/>
      <c r="N362" s="16"/>
      <c r="O362" s="39">
        <f>Dataset!A360</f>
        <v>46370</v>
      </c>
      <c r="P362" s="16">
        <f>Dataset!B360</f>
        <v>48138</v>
      </c>
      <c r="Q362" s="16" t="str">
        <f>Dataset!C360</f>
        <v>Y</v>
      </c>
      <c r="R362" s="16">
        <f>Dataset!D360</f>
        <v>13</v>
      </c>
      <c r="S362" s="16" t="str">
        <f>if(T362&lt;=0.3,Dataset!D360, "")</f>
        <v/>
      </c>
      <c r="T362" s="40">
        <f t="shared" si="2"/>
        <v>0.5014351352</v>
      </c>
      <c r="U362" s="41" t="b">
        <f t="shared" si="1"/>
        <v>0</v>
      </c>
      <c r="V362" s="16"/>
    </row>
    <row r="363" ht="15.75" customHeight="1">
      <c r="A363" s="48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8"/>
      <c r="M363" s="37"/>
      <c r="N363" s="16"/>
      <c r="O363" s="39">
        <f>Dataset!A361</f>
        <v>46370</v>
      </c>
      <c r="P363" s="16">
        <f>Dataset!B361</f>
        <v>279002</v>
      </c>
      <c r="Q363" s="16" t="str">
        <f>Dataset!C361</f>
        <v>Y</v>
      </c>
      <c r="R363" s="16">
        <f>Dataset!D361</f>
        <v>14</v>
      </c>
      <c r="S363" s="16" t="str">
        <f>if(T363&lt;=0.3,Dataset!D361, "")</f>
        <v/>
      </c>
      <c r="T363" s="40">
        <f t="shared" si="2"/>
        <v>0.6724888989</v>
      </c>
      <c r="U363" s="41" t="b">
        <f t="shared" si="1"/>
        <v>0</v>
      </c>
      <c r="V363" s="16"/>
    </row>
    <row r="364" ht="15.75" customHeight="1">
      <c r="A364" s="48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8"/>
      <c r="M364" s="37"/>
      <c r="N364" s="16"/>
      <c r="O364" s="39">
        <f>Dataset!A362</f>
        <v>46370</v>
      </c>
      <c r="P364" s="16">
        <f>Dataset!B362</f>
        <v>484618</v>
      </c>
      <c r="Q364" s="16" t="str">
        <f>Dataset!C362</f>
        <v>Y</v>
      </c>
      <c r="R364" s="16">
        <f>Dataset!D362</f>
        <v>12</v>
      </c>
      <c r="S364" s="16" t="str">
        <f>if(T364&lt;=0.3,Dataset!D362, "")</f>
        <v/>
      </c>
      <c r="T364" s="40">
        <f t="shared" si="2"/>
        <v>0.779979583</v>
      </c>
      <c r="U364" s="41" t="b">
        <f t="shared" si="1"/>
        <v>0</v>
      </c>
      <c r="V364" s="16"/>
    </row>
    <row r="365" ht="15.75" customHeight="1">
      <c r="A365" s="48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8"/>
      <c r="M365" s="37"/>
      <c r="N365" s="16"/>
      <c r="O365" s="39">
        <f>Dataset!A363</f>
        <v>46370</v>
      </c>
      <c r="P365" s="16">
        <f>Dataset!B363</f>
        <v>203345</v>
      </c>
      <c r="Q365" s="16" t="str">
        <f>Dataset!C363</f>
        <v>Y</v>
      </c>
      <c r="R365" s="16">
        <f>Dataset!D363</f>
        <v>14</v>
      </c>
      <c r="S365" s="16" t="str">
        <f>if(T365&lt;=0.3,Dataset!D363, "")</f>
        <v/>
      </c>
      <c r="T365" s="40">
        <f t="shared" si="2"/>
        <v>0.3614371631</v>
      </c>
      <c r="U365" s="41" t="b">
        <f t="shared" si="1"/>
        <v>0</v>
      </c>
      <c r="V365" s="16"/>
    </row>
    <row r="366" ht="15.75" customHeight="1">
      <c r="A366" s="48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8"/>
      <c r="M366" s="37"/>
      <c r="N366" s="16"/>
      <c r="O366" s="39">
        <f>Dataset!A364</f>
        <v>46370</v>
      </c>
      <c r="P366" s="16">
        <f>Dataset!B364</f>
        <v>320215</v>
      </c>
      <c r="Q366" s="16" t="str">
        <f>Dataset!C364</f>
        <v>Y</v>
      </c>
      <c r="R366" s="16">
        <f>Dataset!D364</f>
        <v>14</v>
      </c>
      <c r="S366" s="16" t="str">
        <f>if(T366&lt;=0.3,Dataset!D364, "")</f>
        <v/>
      </c>
      <c r="T366" s="40">
        <f t="shared" si="2"/>
        <v>0.9211988442</v>
      </c>
      <c r="U366" s="41" t="b">
        <f t="shared" si="1"/>
        <v>0</v>
      </c>
      <c r="V366" s="16"/>
    </row>
    <row r="367" ht="15.75" customHeight="1">
      <c r="A367" s="48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8"/>
      <c r="M367" s="37"/>
      <c r="N367" s="16"/>
      <c r="O367" s="39">
        <f>Dataset!A365</f>
        <v>46370</v>
      </c>
      <c r="P367" s="16">
        <f>Dataset!B365</f>
        <v>396662</v>
      </c>
      <c r="Q367" s="16" t="str">
        <f>Dataset!C365</f>
        <v>Y</v>
      </c>
      <c r="R367" s="16">
        <f>Dataset!D365</f>
        <v>14</v>
      </c>
      <c r="S367" s="16" t="str">
        <f>if(T367&lt;=0.3,Dataset!D365, "")</f>
        <v/>
      </c>
      <c r="T367" s="40">
        <f t="shared" si="2"/>
        <v>0.3911900948</v>
      </c>
      <c r="U367" s="41" t="b">
        <f t="shared" si="1"/>
        <v>0</v>
      </c>
      <c r="V367" s="16"/>
    </row>
    <row r="368" ht="15.75" customHeight="1">
      <c r="A368" s="48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8"/>
      <c r="M368" s="37"/>
      <c r="N368" s="16"/>
      <c r="O368" s="39">
        <f>Dataset!A366</f>
        <v>46370</v>
      </c>
      <c r="P368" s="16">
        <f>Dataset!B366</f>
        <v>194335</v>
      </c>
      <c r="Q368" s="16" t="str">
        <f>Dataset!C366</f>
        <v>Y</v>
      </c>
      <c r="R368" s="16">
        <f>Dataset!D366</f>
        <v>14</v>
      </c>
      <c r="S368" s="16" t="str">
        <f>if(T368&lt;=0.3,Dataset!D366, "")</f>
        <v/>
      </c>
      <c r="T368" s="40">
        <f t="shared" si="2"/>
        <v>0.82330641</v>
      </c>
      <c r="U368" s="41" t="b">
        <f t="shared" si="1"/>
        <v>0</v>
      </c>
      <c r="V368" s="16"/>
    </row>
    <row r="369" ht="15.75" customHeight="1">
      <c r="A369" s="48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8"/>
      <c r="M369" s="37"/>
      <c r="N369" s="16"/>
      <c r="O369" s="39">
        <f>Dataset!A367</f>
        <v>46370</v>
      </c>
      <c r="P369" s="16">
        <f>Dataset!B367</f>
        <v>220600</v>
      </c>
      <c r="Q369" s="16" t="str">
        <f>Dataset!C367</f>
        <v>Y</v>
      </c>
      <c r="R369" s="16">
        <f>Dataset!D367</f>
        <v>13</v>
      </c>
      <c r="S369" s="16" t="str">
        <f>if(T369&lt;=0.3,Dataset!D367, "")</f>
        <v/>
      </c>
      <c r="T369" s="40">
        <f t="shared" si="2"/>
        <v>0.4218525574</v>
      </c>
      <c r="U369" s="41" t="b">
        <f t="shared" si="1"/>
        <v>0</v>
      </c>
      <c r="V369" s="16"/>
    </row>
    <row r="370" ht="15.75" customHeight="1">
      <c r="A370" s="48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8"/>
      <c r="M370" s="37"/>
      <c r="N370" s="16"/>
      <c r="O370" s="39">
        <f>Dataset!A368</f>
        <v>46370</v>
      </c>
      <c r="P370" s="16">
        <f>Dataset!B368</f>
        <v>248926</v>
      </c>
      <c r="Q370" s="16" t="str">
        <f>Dataset!C368</f>
        <v>Y</v>
      </c>
      <c r="R370" s="16">
        <f>Dataset!D368</f>
        <v>12</v>
      </c>
      <c r="S370" s="16" t="str">
        <f>if(T370&lt;=0.3,Dataset!D368, "")</f>
        <v/>
      </c>
      <c r="T370" s="40">
        <f t="shared" si="2"/>
        <v>0.6530066793</v>
      </c>
      <c r="U370" s="41" t="b">
        <f t="shared" si="1"/>
        <v>0</v>
      </c>
      <c r="V370" s="16"/>
    </row>
    <row r="371" ht="15.75" customHeight="1">
      <c r="A371" s="48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8"/>
      <c r="M371" s="37"/>
      <c r="N371" s="16"/>
      <c r="O371" s="39">
        <f>Dataset!A369</f>
        <v>46370</v>
      </c>
      <c r="P371" s="16">
        <f>Dataset!B369</f>
        <v>142977</v>
      </c>
      <c r="Q371" s="16" t="str">
        <f>Dataset!C369</f>
        <v>Y</v>
      </c>
      <c r="R371" s="16">
        <f>Dataset!D369</f>
        <v>5</v>
      </c>
      <c r="S371" s="16" t="str">
        <f>if(T371&lt;=0.3,Dataset!D369, "")</f>
        <v/>
      </c>
      <c r="T371" s="40">
        <f t="shared" si="2"/>
        <v>0.8673239358</v>
      </c>
      <c r="U371" s="41" t="b">
        <f t="shared" si="1"/>
        <v>0</v>
      </c>
      <c r="V371" s="16"/>
    </row>
    <row r="372" ht="15.75" customHeight="1">
      <c r="A372" s="48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8"/>
      <c r="M372" s="37"/>
      <c r="N372" s="16"/>
      <c r="O372" s="39">
        <f>Dataset!A370</f>
        <v>46369</v>
      </c>
      <c r="P372" s="16">
        <f>Dataset!B370</f>
        <v>373788</v>
      </c>
      <c r="Q372" s="16" t="str">
        <f>Dataset!C370</f>
        <v>Y</v>
      </c>
      <c r="R372" s="16">
        <f>Dataset!D370</f>
        <v>13</v>
      </c>
      <c r="S372" s="16" t="str">
        <f>if(T372&lt;=0.3,Dataset!D370, "")</f>
        <v/>
      </c>
      <c r="T372" s="40">
        <f t="shared" si="2"/>
        <v>0.300733702</v>
      </c>
      <c r="U372" s="41" t="b">
        <f t="shared" si="1"/>
        <v>0</v>
      </c>
      <c r="V372" s="16"/>
    </row>
    <row r="373" ht="15.75" customHeight="1">
      <c r="A373" s="48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8"/>
      <c r="M373" s="37"/>
      <c r="N373" s="16"/>
      <c r="O373" s="39">
        <f>Dataset!A371</f>
        <v>46369</v>
      </c>
      <c r="P373" s="16">
        <f>Dataset!B371</f>
        <v>307930</v>
      </c>
      <c r="Q373" s="16" t="str">
        <f>Dataset!C371</f>
        <v>Y</v>
      </c>
      <c r="R373" s="16">
        <f>Dataset!D371</f>
        <v>8</v>
      </c>
      <c r="S373" s="16" t="str">
        <f>if(T373&lt;=0.3,Dataset!D371, "")</f>
        <v/>
      </c>
      <c r="T373" s="40">
        <f t="shared" si="2"/>
        <v>0.9951376762</v>
      </c>
      <c r="U373" s="41" t="b">
        <f t="shared" si="1"/>
        <v>0</v>
      </c>
      <c r="V373" s="16"/>
    </row>
    <row r="374" ht="15.75" customHeight="1">
      <c r="A374" s="48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8"/>
      <c r="M374" s="37"/>
      <c r="N374" s="16"/>
      <c r="O374" s="39">
        <f>Dataset!A372</f>
        <v>46369</v>
      </c>
      <c r="P374" s="16">
        <f>Dataset!B372</f>
        <v>282079</v>
      </c>
      <c r="Q374" s="16" t="str">
        <f>Dataset!C372</f>
        <v>Y</v>
      </c>
      <c r="R374" s="16">
        <f>Dataset!D372</f>
        <v>9</v>
      </c>
      <c r="S374" s="16" t="str">
        <f>if(T374&lt;=0.3,Dataset!D372, "")</f>
        <v/>
      </c>
      <c r="T374" s="40">
        <f t="shared" si="2"/>
        <v>0.7632227331</v>
      </c>
      <c r="U374" s="41" t="b">
        <f t="shared" si="1"/>
        <v>0</v>
      </c>
      <c r="V374" s="16"/>
    </row>
    <row r="375" ht="15.75" customHeight="1">
      <c r="A375" s="48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8"/>
      <c r="M375" s="37"/>
      <c r="N375" s="16"/>
      <c r="O375" s="39">
        <f>Dataset!A373</f>
        <v>46369</v>
      </c>
      <c r="P375" s="16">
        <f>Dataset!B373</f>
        <v>384596</v>
      </c>
      <c r="Q375" s="16" t="str">
        <f>Dataset!C373</f>
        <v>Y</v>
      </c>
      <c r="R375" s="16">
        <f>Dataset!D373</f>
        <v>15</v>
      </c>
      <c r="S375" s="16">
        <f>if(T375&lt;=0.3,Dataset!D373, "")</f>
        <v>15</v>
      </c>
      <c r="T375" s="40">
        <f t="shared" si="2"/>
        <v>0.08705151568</v>
      </c>
      <c r="U375" s="41" t="b">
        <f t="shared" si="1"/>
        <v>1</v>
      </c>
      <c r="V375" s="16"/>
    </row>
    <row r="376" ht="15.75" customHeight="1">
      <c r="A376" s="48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8"/>
      <c r="M376" s="37"/>
      <c r="N376" s="16"/>
      <c r="O376" s="39">
        <f>Dataset!A374</f>
        <v>46369</v>
      </c>
      <c r="P376" s="16">
        <f>Dataset!B374</f>
        <v>299344</v>
      </c>
      <c r="Q376" s="16" t="str">
        <f>Dataset!C374</f>
        <v>Y</v>
      </c>
      <c r="R376" s="16">
        <f>Dataset!D374</f>
        <v>15</v>
      </c>
      <c r="S376" s="16" t="str">
        <f>if(T376&lt;=0.3,Dataset!D374, "")</f>
        <v/>
      </c>
      <c r="T376" s="40">
        <f t="shared" si="2"/>
        <v>0.8963421484</v>
      </c>
      <c r="U376" s="41" t="b">
        <f t="shared" si="1"/>
        <v>0</v>
      </c>
      <c r="V376" s="16"/>
    </row>
    <row r="377" ht="15.75" customHeight="1">
      <c r="A377" s="48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8"/>
      <c r="M377" s="37"/>
      <c r="N377" s="16"/>
      <c r="O377" s="39">
        <f>Dataset!A375</f>
        <v>46369</v>
      </c>
      <c r="P377" s="16">
        <f>Dataset!B375</f>
        <v>15621</v>
      </c>
      <c r="Q377" s="16" t="str">
        <f>Dataset!C375</f>
        <v>Y</v>
      </c>
      <c r="R377" s="16">
        <f>Dataset!D375</f>
        <v>15</v>
      </c>
      <c r="S377" s="16" t="str">
        <f>if(T377&lt;=0.3,Dataset!D375, "")</f>
        <v/>
      </c>
      <c r="T377" s="40">
        <f t="shared" si="2"/>
        <v>0.5624404249</v>
      </c>
      <c r="U377" s="41" t="b">
        <f t="shared" si="1"/>
        <v>0</v>
      </c>
      <c r="V377" s="16"/>
    </row>
    <row r="378" ht="15.75" customHeight="1">
      <c r="A378" s="48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8"/>
      <c r="M378" s="37"/>
      <c r="N378" s="16"/>
      <c r="O378" s="39">
        <f>Dataset!A376</f>
        <v>46369</v>
      </c>
      <c r="P378" s="16">
        <f>Dataset!B376</f>
        <v>54195</v>
      </c>
      <c r="Q378" s="16" t="str">
        <f>Dataset!C376</f>
        <v>C</v>
      </c>
      <c r="R378" s="16">
        <f>Dataset!D376</f>
        <v>12</v>
      </c>
      <c r="S378" s="16">
        <f>if(T378&lt;=0.3,Dataset!D376, "")</f>
        <v>12</v>
      </c>
      <c r="T378" s="40">
        <f t="shared" si="2"/>
        <v>0.004661655192</v>
      </c>
      <c r="U378" s="41" t="b">
        <f t="shared" si="1"/>
        <v>1</v>
      </c>
      <c r="V378" s="16"/>
    </row>
    <row r="379" ht="15.75" customHeight="1">
      <c r="A379" s="48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8"/>
      <c r="M379" s="37"/>
      <c r="N379" s="16"/>
      <c r="O379" s="39">
        <f>Dataset!A377</f>
        <v>46369</v>
      </c>
      <c r="P379" s="16">
        <f>Dataset!B377</f>
        <v>107153</v>
      </c>
      <c r="Q379" s="16" t="str">
        <f>Dataset!C377</f>
        <v>Y</v>
      </c>
      <c r="R379" s="16">
        <f>Dataset!D377</f>
        <v>14</v>
      </c>
      <c r="S379" s="16" t="str">
        <f>if(T379&lt;=0.3,Dataset!D377, "")</f>
        <v/>
      </c>
      <c r="T379" s="40">
        <f t="shared" si="2"/>
        <v>0.7222989414</v>
      </c>
      <c r="U379" s="41" t="b">
        <f t="shared" si="1"/>
        <v>0</v>
      </c>
      <c r="V379" s="16"/>
    </row>
    <row r="380" ht="15.75" customHeight="1">
      <c r="A380" s="48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8"/>
      <c r="M380" s="37"/>
      <c r="N380" s="16"/>
      <c r="O380" s="39">
        <f>Dataset!A378</f>
        <v>46369</v>
      </c>
      <c r="P380" s="16">
        <f>Dataset!B378</f>
        <v>306946</v>
      </c>
      <c r="Q380" s="16" t="str">
        <f>Dataset!C378</f>
        <v>Y</v>
      </c>
      <c r="R380" s="16">
        <f>Dataset!D378</f>
        <v>11</v>
      </c>
      <c r="S380" s="16" t="str">
        <f>if(T380&lt;=0.3,Dataset!D378, "")</f>
        <v/>
      </c>
      <c r="T380" s="40">
        <f t="shared" si="2"/>
        <v>0.8249801159</v>
      </c>
      <c r="U380" s="41" t="b">
        <f t="shared" si="1"/>
        <v>0</v>
      </c>
      <c r="V380" s="16"/>
    </row>
    <row r="381" ht="15.75" customHeight="1">
      <c r="A381" s="48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8"/>
      <c r="M381" s="37"/>
      <c r="N381" s="16"/>
      <c r="O381" s="39">
        <f>Dataset!A379</f>
        <v>46369</v>
      </c>
      <c r="P381" s="16">
        <f>Dataset!B379</f>
        <v>278397</v>
      </c>
      <c r="Q381" s="16" t="str">
        <f>Dataset!C379</f>
        <v>Y</v>
      </c>
      <c r="R381" s="16">
        <f>Dataset!D379</f>
        <v>13</v>
      </c>
      <c r="S381" s="16" t="str">
        <f>if(T381&lt;=0.3,Dataset!D379, "")</f>
        <v/>
      </c>
      <c r="T381" s="40">
        <f t="shared" si="2"/>
        <v>0.6146368604</v>
      </c>
      <c r="U381" s="41" t="b">
        <f t="shared" si="1"/>
        <v>0</v>
      </c>
      <c r="V381" s="16"/>
    </row>
    <row r="382" ht="15.75" customHeight="1">
      <c r="A382" s="48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8"/>
      <c r="M382" s="37"/>
      <c r="N382" s="16"/>
      <c r="O382" s="39">
        <f>Dataset!A380</f>
        <v>46369</v>
      </c>
      <c r="P382" s="16">
        <f>Dataset!B380</f>
        <v>451224</v>
      </c>
      <c r="Q382" s="16" t="str">
        <f>Dataset!C380</f>
        <v>Y</v>
      </c>
      <c r="R382" s="16">
        <f>Dataset!D380</f>
        <v>8</v>
      </c>
      <c r="S382" s="16" t="str">
        <f>if(T382&lt;=0.3,Dataset!D380, "")</f>
        <v/>
      </c>
      <c r="T382" s="40">
        <f t="shared" si="2"/>
        <v>0.9910545204</v>
      </c>
      <c r="U382" s="41" t="b">
        <f t="shared" si="1"/>
        <v>0</v>
      </c>
      <c r="V382" s="16"/>
    </row>
    <row r="383" ht="15.75" customHeight="1">
      <c r="A383" s="48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8"/>
      <c r="M383" s="37"/>
      <c r="N383" s="16"/>
      <c r="O383" s="39">
        <f>Dataset!A381</f>
        <v>46369</v>
      </c>
      <c r="P383" s="16">
        <f>Dataset!B381</f>
        <v>438637</v>
      </c>
      <c r="Q383" s="16" t="str">
        <f>Dataset!C381</f>
        <v>Y</v>
      </c>
      <c r="R383" s="16">
        <f>Dataset!D381</f>
        <v>15</v>
      </c>
      <c r="S383" s="16">
        <f>if(T383&lt;=0.3,Dataset!D381, "")</f>
        <v>15</v>
      </c>
      <c r="T383" s="40">
        <f t="shared" si="2"/>
        <v>0.01962858523</v>
      </c>
      <c r="U383" s="41" t="b">
        <f t="shared" si="1"/>
        <v>1</v>
      </c>
      <c r="V383" s="16"/>
    </row>
    <row r="384" ht="15.75" customHeight="1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8"/>
      <c r="M384" s="37"/>
      <c r="N384" s="16"/>
      <c r="O384" s="39">
        <f>Dataset!A382</f>
        <v>46369</v>
      </c>
      <c r="P384" s="16">
        <f>Dataset!B382</f>
        <v>485514</v>
      </c>
      <c r="Q384" s="16" t="str">
        <f>Dataset!C382</f>
        <v>Y</v>
      </c>
      <c r="R384" s="16">
        <f>Dataset!D382</f>
        <v>11</v>
      </c>
      <c r="S384" s="16">
        <f>if(T384&lt;=0.3,Dataset!D382, "")</f>
        <v>11</v>
      </c>
      <c r="T384" s="40">
        <f t="shared" si="2"/>
        <v>0.1112547054</v>
      </c>
      <c r="U384" s="41" t="b">
        <f t="shared" si="1"/>
        <v>1</v>
      </c>
      <c r="V384" s="16"/>
    </row>
    <row r="385" ht="15.75" customHeight="1">
      <c r="A385" s="48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8"/>
      <c r="M385" s="37"/>
      <c r="N385" s="16"/>
      <c r="O385" s="39">
        <f>Dataset!A383</f>
        <v>46369</v>
      </c>
      <c r="P385" s="16">
        <f>Dataset!B383</f>
        <v>181124</v>
      </c>
      <c r="Q385" s="16" t="str">
        <f>Dataset!C383</f>
        <v>Y</v>
      </c>
      <c r="R385" s="16">
        <f>Dataset!D383</f>
        <v>12</v>
      </c>
      <c r="S385" s="16">
        <f>if(T385&lt;=0.3,Dataset!D383, "")</f>
        <v>12</v>
      </c>
      <c r="T385" s="40">
        <f t="shared" si="2"/>
        <v>0.100565066</v>
      </c>
      <c r="U385" s="41" t="b">
        <f t="shared" si="1"/>
        <v>1</v>
      </c>
      <c r="V385" s="16"/>
    </row>
    <row r="386" ht="15.75" customHeight="1">
      <c r="A386" s="48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8"/>
      <c r="M386" s="37"/>
      <c r="N386" s="16"/>
      <c r="O386" s="39">
        <f>Dataset!A384</f>
        <v>46369</v>
      </c>
      <c r="P386" s="16">
        <f>Dataset!B384</f>
        <v>456801</v>
      </c>
      <c r="Q386" s="16" t="str">
        <f>Dataset!C384</f>
        <v>Y</v>
      </c>
      <c r="R386" s="16">
        <f>Dataset!D384</f>
        <v>15</v>
      </c>
      <c r="S386" s="16">
        <f>if(T386&lt;=0.3,Dataset!D384, "")</f>
        <v>15</v>
      </c>
      <c r="T386" s="40">
        <f t="shared" si="2"/>
        <v>0.1781371368</v>
      </c>
      <c r="U386" s="41" t="b">
        <f t="shared" si="1"/>
        <v>1</v>
      </c>
      <c r="V386" s="16"/>
    </row>
    <row r="387" ht="15.75" customHeight="1">
      <c r="A387" s="48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8"/>
      <c r="M387" s="37"/>
      <c r="N387" s="16"/>
      <c r="O387" s="39">
        <f>Dataset!A385</f>
        <v>46368</v>
      </c>
      <c r="P387" s="16">
        <f>Dataset!B385</f>
        <v>329083</v>
      </c>
      <c r="Q387" s="16" t="str">
        <f>Dataset!C385</f>
        <v>Y</v>
      </c>
      <c r="R387" s="16">
        <f>Dataset!D385</f>
        <v>12</v>
      </c>
      <c r="S387" s="16" t="str">
        <f>if(T387&lt;=0.3,Dataset!D385, "")</f>
        <v/>
      </c>
      <c r="T387" s="40">
        <f t="shared" si="2"/>
        <v>0.3380863832</v>
      </c>
      <c r="U387" s="41" t="b">
        <f t="shared" si="1"/>
        <v>0</v>
      </c>
      <c r="V387" s="16"/>
    </row>
    <row r="388" ht="15.75" customHeight="1">
      <c r="A388" s="48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8"/>
      <c r="M388" s="37"/>
      <c r="N388" s="16"/>
      <c r="O388" s="39">
        <f>Dataset!A386</f>
        <v>46368</v>
      </c>
      <c r="P388" s="16">
        <f>Dataset!B386</f>
        <v>217320</v>
      </c>
      <c r="Q388" s="16" t="str">
        <f>Dataset!C386</f>
        <v>Y</v>
      </c>
      <c r="R388" s="16">
        <f>Dataset!D386</f>
        <v>5</v>
      </c>
      <c r="S388" s="16" t="str">
        <f>if(T388&lt;=0.3,Dataset!D386, "")</f>
        <v/>
      </c>
      <c r="T388" s="40">
        <f t="shared" si="2"/>
        <v>0.3904312223</v>
      </c>
      <c r="U388" s="41" t="b">
        <f t="shared" si="1"/>
        <v>0</v>
      </c>
      <c r="V388" s="16"/>
    </row>
    <row r="389" ht="15.75" customHeight="1">
      <c r="A389" s="48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8"/>
      <c r="M389" s="37"/>
      <c r="N389" s="16"/>
      <c r="O389" s="39">
        <f>Dataset!A387</f>
        <v>46368</v>
      </c>
      <c r="P389" s="16">
        <f>Dataset!B387</f>
        <v>337885</v>
      </c>
      <c r="Q389" s="16" t="str">
        <f>Dataset!C387</f>
        <v>Y</v>
      </c>
      <c r="R389" s="16">
        <f>Dataset!D387</f>
        <v>7</v>
      </c>
      <c r="S389" s="16" t="str">
        <f>if(T389&lt;=0.3,Dataset!D387, "")</f>
        <v/>
      </c>
      <c r="T389" s="40">
        <f t="shared" si="2"/>
        <v>0.7621048211</v>
      </c>
      <c r="U389" s="41" t="b">
        <f t="shared" si="1"/>
        <v>0</v>
      </c>
      <c r="V389" s="16"/>
    </row>
    <row r="390" ht="15.75" customHeight="1">
      <c r="A390" s="48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8"/>
      <c r="M390" s="37"/>
      <c r="N390" s="16"/>
      <c r="O390" s="39">
        <f>Dataset!A388</f>
        <v>46368</v>
      </c>
      <c r="P390" s="16">
        <f>Dataset!B388</f>
        <v>200909</v>
      </c>
      <c r="Q390" s="16" t="str">
        <f>Dataset!C388</f>
        <v>Y</v>
      </c>
      <c r="R390" s="16">
        <f>Dataset!D388</f>
        <v>15</v>
      </c>
      <c r="S390" s="16">
        <f>if(T390&lt;=0.3,Dataset!D388, "")</f>
        <v>15</v>
      </c>
      <c r="T390" s="40">
        <f t="shared" si="2"/>
        <v>0.2882321081</v>
      </c>
      <c r="U390" s="41" t="b">
        <f t="shared" si="1"/>
        <v>1</v>
      </c>
      <c r="V390" s="16"/>
    </row>
    <row r="391" ht="15.75" customHeight="1">
      <c r="A391" s="48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8"/>
      <c r="M391" s="37"/>
      <c r="N391" s="16"/>
      <c r="O391" s="39">
        <f>Dataset!A389</f>
        <v>46368</v>
      </c>
      <c r="P391" s="16">
        <f>Dataset!B389</f>
        <v>317197</v>
      </c>
      <c r="Q391" s="16" t="str">
        <f>Dataset!C389</f>
        <v>Y</v>
      </c>
      <c r="R391" s="16">
        <f>Dataset!D389</f>
        <v>15</v>
      </c>
      <c r="S391" s="16" t="str">
        <f>if(T391&lt;=0.3,Dataset!D389, "")</f>
        <v/>
      </c>
      <c r="T391" s="40">
        <f t="shared" si="2"/>
        <v>0.5981411933</v>
      </c>
      <c r="U391" s="41" t="b">
        <f t="shared" si="1"/>
        <v>0</v>
      </c>
      <c r="V391" s="16"/>
    </row>
    <row r="392" ht="15.75" customHeight="1">
      <c r="A392" s="48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8"/>
      <c r="M392" s="37"/>
      <c r="N392" s="16"/>
      <c r="O392" s="39">
        <f>Dataset!A390</f>
        <v>46368</v>
      </c>
      <c r="P392" s="16">
        <f>Dataset!B390</f>
        <v>115627</v>
      </c>
      <c r="Q392" s="16" t="str">
        <f>Dataset!C390</f>
        <v>Y</v>
      </c>
      <c r="R392" s="16">
        <f>Dataset!D390</f>
        <v>14</v>
      </c>
      <c r="S392" s="16" t="str">
        <f>if(T392&lt;=0.3,Dataset!D390, "")</f>
        <v/>
      </c>
      <c r="T392" s="40">
        <f t="shared" si="2"/>
        <v>0.7689920071</v>
      </c>
      <c r="U392" s="41" t="b">
        <f t="shared" si="1"/>
        <v>0</v>
      </c>
      <c r="V392" s="16"/>
    </row>
    <row r="393" ht="15.75" customHeight="1">
      <c r="A393" s="48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8"/>
      <c r="M393" s="37"/>
      <c r="N393" s="16"/>
      <c r="O393" s="39">
        <f>Dataset!A391</f>
        <v>46368</v>
      </c>
      <c r="P393" s="16">
        <f>Dataset!B391</f>
        <v>466486</v>
      </c>
      <c r="Q393" s="16" t="str">
        <f>Dataset!C391</f>
        <v>Y</v>
      </c>
      <c r="R393" s="16">
        <f>Dataset!D391</f>
        <v>13</v>
      </c>
      <c r="S393" s="16" t="str">
        <f>if(T393&lt;=0.3,Dataset!D391, "")</f>
        <v/>
      </c>
      <c r="T393" s="40">
        <f t="shared" si="2"/>
        <v>0.460503366</v>
      </c>
      <c r="U393" s="41" t="b">
        <f t="shared" si="1"/>
        <v>0</v>
      </c>
      <c r="V393" s="16"/>
    </row>
    <row r="394" ht="15.75" customHeight="1">
      <c r="A394" s="48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8"/>
      <c r="M394" s="37"/>
      <c r="N394" s="16"/>
      <c r="O394" s="39">
        <f>Dataset!A392</f>
        <v>46368</v>
      </c>
      <c r="P394" s="16">
        <f>Dataset!B392</f>
        <v>210112</v>
      </c>
      <c r="Q394" s="16" t="str">
        <f>Dataset!C392</f>
        <v>Y</v>
      </c>
      <c r="R394" s="16">
        <f>Dataset!D392</f>
        <v>15</v>
      </c>
      <c r="S394" s="16" t="str">
        <f>if(T394&lt;=0.3,Dataset!D392, "")</f>
        <v/>
      </c>
      <c r="T394" s="40">
        <f t="shared" si="2"/>
        <v>0.406016647</v>
      </c>
      <c r="U394" s="41" t="b">
        <f t="shared" si="1"/>
        <v>0</v>
      </c>
      <c r="V394" s="16"/>
    </row>
    <row r="395" ht="15.75" customHeight="1">
      <c r="A395" s="48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8"/>
      <c r="M395" s="37"/>
      <c r="N395" s="16"/>
      <c r="O395" s="39">
        <f>Dataset!A393</f>
        <v>46368</v>
      </c>
      <c r="P395" s="16">
        <f>Dataset!B393</f>
        <v>499996</v>
      </c>
      <c r="Q395" s="16" t="str">
        <f>Dataset!C393</f>
        <v>Y</v>
      </c>
      <c r="R395" s="16">
        <f>Dataset!D393</f>
        <v>13</v>
      </c>
      <c r="S395" s="16" t="str">
        <f>if(T395&lt;=0.3,Dataset!D393, "")</f>
        <v/>
      </c>
      <c r="T395" s="40">
        <f t="shared" si="2"/>
        <v>0.4399639667</v>
      </c>
      <c r="U395" s="41" t="b">
        <f t="shared" si="1"/>
        <v>0</v>
      </c>
      <c r="V395" s="16"/>
    </row>
    <row r="396" ht="15.75" customHeight="1">
      <c r="A396" s="48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8"/>
      <c r="M396" s="37"/>
      <c r="N396" s="16"/>
      <c r="O396" s="39">
        <f>Dataset!A394</f>
        <v>46368</v>
      </c>
      <c r="P396" s="16">
        <f>Dataset!B394</f>
        <v>338313</v>
      </c>
      <c r="Q396" s="16" t="str">
        <f>Dataset!C394</f>
        <v>Y</v>
      </c>
      <c r="R396" s="16">
        <f>Dataset!D394</f>
        <v>5</v>
      </c>
      <c r="S396" s="16">
        <f>if(T396&lt;=0.3,Dataset!D394, "")</f>
        <v>5</v>
      </c>
      <c r="T396" s="40">
        <f t="shared" si="2"/>
        <v>0.07654957911</v>
      </c>
      <c r="U396" s="41" t="b">
        <f t="shared" si="1"/>
        <v>1</v>
      </c>
      <c r="V396" s="16"/>
    </row>
    <row r="397" ht="15.75" customHeight="1">
      <c r="A397" s="48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8"/>
      <c r="M397" s="37"/>
      <c r="N397" s="16"/>
      <c r="O397" s="39">
        <f>Dataset!A395</f>
        <v>46368</v>
      </c>
      <c r="P397" s="16">
        <f>Dataset!B395</f>
        <v>312410</v>
      </c>
      <c r="Q397" s="16" t="str">
        <f>Dataset!C395</f>
        <v>Y</v>
      </c>
      <c r="R397" s="16">
        <f>Dataset!D395</f>
        <v>10</v>
      </c>
      <c r="S397" s="16" t="str">
        <f>if(T397&lt;=0.3,Dataset!D395, "")</f>
        <v/>
      </c>
      <c r="T397" s="40">
        <f t="shared" si="2"/>
        <v>0.4626058761</v>
      </c>
      <c r="U397" s="41" t="b">
        <f t="shared" si="1"/>
        <v>0</v>
      </c>
      <c r="V397" s="16"/>
    </row>
    <row r="398" ht="15.75" customHeight="1">
      <c r="A398" s="48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8"/>
      <c r="M398" s="37"/>
      <c r="N398" s="16"/>
      <c r="O398" s="39">
        <f>Dataset!A396</f>
        <v>46368</v>
      </c>
      <c r="P398" s="16">
        <f>Dataset!B396</f>
        <v>119611</v>
      </c>
      <c r="Q398" s="16" t="str">
        <f>Dataset!C396</f>
        <v>Y</v>
      </c>
      <c r="R398" s="16">
        <f>Dataset!D396</f>
        <v>14</v>
      </c>
      <c r="S398" s="16">
        <f>if(T398&lt;=0.3,Dataset!D396, "")</f>
        <v>14</v>
      </c>
      <c r="T398" s="40">
        <f t="shared" si="2"/>
        <v>0.2202375026</v>
      </c>
      <c r="U398" s="41" t="b">
        <f t="shared" si="1"/>
        <v>1</v>
      </c>
      <c r="V398" s="16"/>
    </row>
    <row r="399" ht="15.75" customHeight="1">
      <c r="A399" s="48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8"/>
      <c r="M399" s="37"/>
      <c r="N399" s="16"/>
      <c r="O399" s="39">
        <f>Dataset!A397</f>
        <v>46368</v>
      </c>
      <c r="P399" s="16">
        <f>Dataset!B397</f>
        <v>462485</v>
      </c>
      <c r="Q399" s="16" t="str">
        <f>Dataset!C397</f>
        <v>Y</v>
      </c>
      <c r="R399" s="16">
        <f>Dataset!D397</f>
        <v>14</v>
      </c>
      <c r="S399" s="16" t="str">
        <f>if(T399&lt;=0.3,Dataset!D397, "")</f>
        <v/>
      </c>
      <c r="T399" s="40">
        <f t="shared" si="2"/>
        <v>0.3316784991</v>
      </c>
      <c r="U399" s="41" t="b">
        <f t="shared" si="1"/>
        <v>0</v>
      </c>
      <c r="V399" s="16"/>
    </row>
    <row r="400" ht="15.75" customHeight="1">
      <c r="A400" s="48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8"/>
      <c r="M400" s="37"/>
      <c r="N400" s="16"/>
      <c r="O400" s="39">
        <f>Dataset!A398</f>
        <v>46368</v>
      </c>
      <c r="P400" s="16">
        <f>Dataset!B398</f>
        <v>442485</v>
      </c>
      <c r="Q400" s="16" t="str">
        <f>Dataset!C398</f>
        <v>Y</v>
      </c>
      <c r="R400" s="16">
        <f>Dataset!D398</f>
        <v>15</v>
      </c>
      <c r="S400" s="16" t="str">
        <f>if(T400&lt;=0.3,Dataset!D398, "")</f>
        <v/>
      </c>
      <c r="T400" s="40">
        <f t="shared" si="2"/>
        <v>0.7910052377</v>
      </c>
      <c r="U400" s="41" t="b">
        <f t="shared" si="1"/>
        <v>0</v>
      </c>
      <c r="V400" s="16"/>
    </row>
    <row r="401" ht="15.75" customHeight="1">
      <c r="A401" s="48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8"/>
      <c r="M401" s="37"/>
      <c r="N401" s="16"/>
      <c r="O401" s="39">
        <f>Dataset!A399</f>
        <v>46368</v>
      </c>
      <c r="P401" s="16">
        <f>Dataset!B399</f>
        <v>118517</v>
      </c>
      <c r="Q401" s="16" t="str">
        <f>Dataset!C399</f>
        <v>Y</v>
      </c>
      <c r="R401" s="16">
        <f>Dataset!D399</f>
        <v>15</v>
      </c>
      <c r="S401" s="16" t="str">
        <f>if(T401&lt;=0.3,Dataset!D399, "")</f>
        <v/>
      </c>
      <c r="T401" s="40">
        <f t="shared" si="2"/>
        <v>0.9261569067</v>
      </c>
      <c r="U401" s="41" t="b">
        <f t="shared" si="1"/>
        <v>0</v>
      </c>
      <c r="V401" s="16"/>
    </row>
    <row r="402" ht="15.75" customHeight="1">
      <c r="A402" s="48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8"/>
      <c r="M402" s="37"/>
      <c r="N402" s="16"/>
      <c r="O402" s="39">
        <f>Dataset!A400</f>
        <v>46368</v>
      </c>
      <c r="P402" s="16">
        <f>Dataset!B400</f>
        <v>31304</v>
      </c>
      <c r="Q402" s="16" t="str">
        <f>Dataset!C400</f>
        <v>Y</v>
      </c>
      <c r="R402" s="16">
        <f>Dataset!D400</f>
        <v>11</v>
      </c>
      <c r="S402" s="16" t="str">
        <f>if(T402&lt;=0.3,Dataset!D400, "")</f>
        <v/>
      </c>
      <c r="T402" s="40">
        <f t="shared" si="2"/>
        <v>0.7894559293</v>
      </c>
      <c r="U402" s="41" t="b">
        <f t="shared" si="1"/>
        <v>0</v>
      </c>
      <c r="V402" s="16"/>
    </row>
    <row r="403" ht="15.75" customHeight="1">
      <c r="A403" s="48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8"/>
      <c r="M403" s="37"/>
      <c r="N403" s="16"/>
      <c r="O403" s="39">
        <f>Dataset!A401</f>
        <v>46368</v>
      </c>
      <c r="P403" s="16">
        <f>Dataset!B401</f>
        <v>200534</v>
      </c>
      <c r="Q403" s="16" t="str">
        <f>Dataset!C401</f>
        <v>C</v>
      </c>
      <c r="R403" s="16">
        <f>Dataset!D401</f>
        <v>12</v>
      </c>
      <c r="S403" s="16">
        <f>if(T403&lt;=0.3,Dataset!D401, "")</f>
        <v>12</v>
      </c>
      <c r="T403" s="40">
        <f t="shared" si="2"/>
        <v>0.2168468603</v>
      </c>
      <c r="U403" s="41" t="b">
        <f t="shared" si="1"/>
        <v>1</v>
      </c>
      <c r="V403" s="16"/>
    </row>
    <row r="404" ht="15.75" customHeight="1">
      <c r="A404" s="48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8"/>
      <c r="M404" s="37"/>
      <c r="N404" s="16"/>
      <c r="O404" s="39">
        <f>Dataset!A402</f>
        <v>46367</v>
      </c>
      <c r="P404" s="16">
        <f>Dataset!B402</f>
        <v>119140</v>
      </c>
      <c r="Q404" s="16" t="str">
        <f>Dataset!C402</f>
        <v>Y</v>
      </c>
      <c r="R404" s="16">
        <f>Dataset!D402</f>
        <v>14</v>
      </c>
      <c r="S404" s="16">
        <f>if(T404&lt;=0.3,Dataset!D402, "")</f>
        <v>14</v>
      </c>
      <c r="T404" s="40">
        <f t="shared" si="2"/>
        <v>0.02528938515</v>
      </c>
      <c r="U404" s="41" t="b">
        <f t="shared" si="1"/>
        <v>1</v>
      </c>
      <c r="V404" s="16"/>
    </row>
    <row r="405" ht="15.75" customHeight="1">
      <c r="A405" s="48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8"/>
      <c r="M405" s="37"/>
      <c r="N405" s="16"/>
      <c r="O405" s="39">
        <f>Dataset!A403</f>
        <v>46367</v>
      </c>
      <c r="P405" s="16">
        <f>Dataset!B403</f>
        <v>309370</v>
      </c>
      <c r="Q405" s="16" t="str">
        <f>Dataset!C403</f>
        <v>Y</v>
      </c>
      <c r="R405" s="16">
        <f>Dataset!D403</f>
        <v>14</v>
      </c>
      <c r="S405" s="16" t="str">
        <f>if(T405&lt;=0.3,Dataset!D403, "")</f>
        <v/>
      </c>
      <c r="T405" s="40">
        <f t="shared" si="2"/>
        <v>0.5000967102</v>
      </c>
      <c r="U405" s="41" t="b">
        <f t="shared" si="1"/>
        <v>0</v>
      </c>
      <c r="V405" s="16"/>
    </row>
    <row r="406" ht="15.75" customHeight="1">
      <c r="A406" s="48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8"/>
      <c r="M406" s="37"/>
      <c r="N406" s="16"/>
      <c r="O406" s="39">
        <f>Dataset!A404</f>
        <v>46367</v>
      </c>
      <c r="P406" s="16">
        <f>Dataset!B404</f>
        <v>168762</v>
      </c>
      <c r="Q406" s="16" t="str">
        <f>Dataset!C404</f>
        <v>Y</v>
      </c>
      <c r="R406" s="16">
        <f>Dataset!D404</f>
        <v>12</v>
      </c>
      <c r="S406" s="16" t="str">
        <f>if(T406&lt;=0.3,Dataset!D404, "")</f>
        <v/>
      </c>
      <c r="T406" s="40">
        <f t="shared" si="2"/>
        <v>0.7694747651</v>
      </c>
      <c r="U406" s="41" t="b">
        <f t="shared" si="1"/>
        <v>0</v>
      </c>
      <c r="V406" s="16"/>
    </row>
    <row r="407" ht="15.75" customHeight="1">
      <c r="A407" s="48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8"/>
      <c r="M407" s="37"/>
      <c r="N407" s="16"/>
      <c r="O407" s="39">
        <f>Dataset!A405</f>
        <v>46367</v>
      </c>
      <c r="P407" s="16">
        <f>Dataset!B405</f>
        <v>201622</v>
      </c>
      <c r="Q407" s="16" t="str">
        <f>Dataset!C405</f>
        <v>Y</v>
      </c>
      <c r="R407" s="16">
        <f>Dataset!D405</f>
        <v>14</v>
      </c>
      <c r="S407" s="16" t="str">
        <f>if(T407&lt;=0.3,Dataset!D405, "")</f>
        <v/>
      </c>
      <c r="T407" s="40">
        <f t="shared" si="2"/>
        <v>0.5453369665</v>
      </c>
      <c r="U407" s="41" t="b">
        <f t="shared" si="1"/>
        <v>0</v>
      </c>
      <c r="V407" s="16"/>
    </row>
    <row r="408" ht="15.75" customHeight="1">
      <c r="A408" s="48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8"/>
      <c r="M408" s="37"/>
      <c r="N408" s="16"/>
      <c r="O408" s="39">
        <f>Dataset!A406</f>
        <v>46367</v>
      </c>
      <c r="P408" s="16">
        <f>Dataset!B406</f>
        <v>338836</v>
      </c>
      <c r="Q408" s="16" t="str">
        <f>Dataset!C406</f>
        <v>Y</v>
      </c>
      <c r="R408" s="16">
        <f>Dataset!D406</f>
        <v>14</v>
      </c>
      <c r="S408" s="16">
        <f>if(T408&lt;=0.3,Dataset!D406, "")</f>
        <v>14</v>
      </c>
      <c r="T408" s="40">
        <f t="shared" si="2"/>
        <v>0.2267148968</v>
      </c>
      <c r="U408" s="41" t="b">
        <f t="shared" si="1"/>
        <v>1</v>
      </c>
      <c r="V408" s="16"/>
    </row>
    <row r="409" ht="15.75" customHeight="1">
      <c r="A409" s="48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8"/>
      <c r="M409" s="37"/>
      <c r="N409" s="16"/>
      <c r="O409" s="39">
        <f>Dataset!A407</f>
        <v>46367</v>
      </c>
      <c r="P409" s="16">
        <f>Dataset!B407</f>
        <v>361959</v>
      </c>
      <c r="Q409" s="16" t="str">
        <f>Dataset!C407</f>
        <v>Y</v>
      </c>
      <c r="R409" s="16">
        <f>Dataset!D407</f>
        <v>11</v>
      </c>
      <c r="S409" s="16">
        <f>if(T409&lt;=0.3,Dataset!D407, "")</f>
        <v>11</v>
      </c>
      <c r="T409" s="40">
        <f t="shared" si="2"/>
        <v>0.03878471065</v>
      </c>
      <c r="U409" s="41" t="b">
        <f t="shared" si="1"/>
        <v>1</v>
      </c>
      <c r="V409" s="16"/>
    </row>
    <row r="410" ht="15.75" customHeight="1">
      <c r="A410" s="48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8"/>
      <c r="M410" s="37"/>
      <c r="N410" s="16"/>
      <c r="O410" s="39">
        <f>Dataset!A408</f>
        <v>46367</v>
      </c>
      <c r="P410" s="16">
        <f>Dataset!B408</f>
        <v>69560</v>
      </c>
      <c r="Q410" s="16" t="str">
        <f>Dataset!C408</f>
        <v>Y</v>
      </c>
      <c r="R410" s="16">
        <f>Dataset!D408</f>
        <v>12</v>
      </c>
      <c r="S410" s="16">
        <f>if(T410&lt;=0.3,Dataset!D408, "")</f>
        <v>12</v>
      </c>
      <c r="T410" s="40">
        <f t="shared" si="2"/>
        <v>0.2559208366</v>
      </c>
      <c r="U410" s="41" t="b">
        <f t="shared" si="1"/>
        <v>1</v>
      </c>
      <c r="V410" s="16"/>
    </row>
    <row r="411" ht="15.75" customHeight="1">
      <c r="A411" s="48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8"/>
      <c r="M411" s="37"/>
      <c r="N411" s="16"/>
      <c r="O411" s="39">
        <f>Dataset!A409</f>
        <v>46367</v>
      </c>
      <c r="P411" s="16">
        <f>Dataset!B409</f>
        <v>444923</v>
      </c>
      <c r="Q411" s="16" t="str">
        <f>Dataset!C409</f>
        <v>Y</v>
      </c>
      <c r="R411" s="16">
        <f>Dataset!D409</f>
        <v>13</v>
      </c>
      <c r="S411" s="16" t="str">
        <f>if(T411&lt;=0.3,Dataset!D409, "")</f>
        <v/>
      </c>
      <c r="T411" s="40">
        <f t="shared" si="2"/>
        <v>0.6928515004</v>
      </c>
      <c r="U411" s="41" t="b">
        <f t="shared" si="1"/>
        <v>0</v>
      </c>
      <c r="V411" s="16"/>
    </row>
    <row r="412" ht="15.75" customHeight="1">
      <c r="A412" s="48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8"/>
      <c r="M412" s="37"/>
      <c r="N412" s="16"/>
      <c r="O412" s="39">
        <f>Dataset!A410</f>
        <v>46367</v>
      </c>
      <c r="P412" s="16">
        <f>Dataset!B410</f>
        <v>358992</v>
      </c>
      <c r="Q412" s="16" t="str">
        <f>Dataset!C410</f>
        <v>Y</v>
      </c>
      <c r="R412" s="16">
        <f>Dataset!D410</f>
        <v>12</v>
      </c>
      <c r="S412" s="16" t="str">
        <f>if(T412&lt;=0.3,Dataset!D410, "")</f>
        <v/>
      </c>
      <c r="T412" s="40">
        <f t="shared" si="2"/>
        <v>0.6589204031</v>
      </c>
      <c r="U412" s="41" t="b">
        <f t="shared" si="1"/>
        <v>0</v>
      </c>
      <c r="V412" s="16"/>
    </row>
    <row r="413" ht="15.75" customHeight="1">
      <c r="A413" s="48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8"/>
      <c r="M413" s="37"/>
      <c r="N413" s="16"/>
      <c r="O413" s="39">
        <f>Dataset!A411</f>
        <v>46367</v>
      </c>
      <c r="P413" s="16">
        <f>Dataset!B411</f>
        <v>337844</v>
      </c>
      <c r="Q413" s="16" t="str">
        <f>Dataset!C411</f>
        <v>Y</v>
      </c>
      <c r="R413" s="16">
        <f>Dataset!D411</f>
        <v>15</v>
      </c>
      <c r="S413" s="16" t="str">
        <f>if(T413&lt;=0.3,Dataset!D411, "")</f>
        <v/>
      </c>
      <c r="T413" s="40">
        <f t="shared" si="2"/>
        <v>0.9183391173</v>
      </c>
      <c r="U413" s="41" t="b">
        <f t="shared" si="1"/>
        <v>0</v>
      </c>
      <c r="V413" s="16"/>
    </row>
    <row r="414" ht="15.75" customHeight="1">
      <c r="A414" s="48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8"/>
      <c r="M414" s="37"/>
      <c r="N414" s="16"/>
      <c r="O414" s="39">
        <f>Dataset!A412</f>
        <v>46367</v>
      </c>
      <c r="P414" s="16">
        <f>Dataset!B412</f>
        <v>117765</v>
      </c>
      <c r="Q414" s="16" t="str">
        <f>Dataset!C412</f>
        <v>Y</v>
      </c>
      <c r="R414" s="16">
        <f>Dataset!D412</f>
        <v>13</v>
      </c>
      <c r="S414" s="16">
        <f>if(T414&lt;=0.3,Dataset!D412, "")</f>
        <v>13</v>
      </c>
      <c r="T414" s="40">
        <f t="shared" si="2"/>
        <v>0.2675257508</v>
      </c>
      <c r="U414" s="41" t="b">
        <f t="shared" si="1"/>
        <v>1</v>
      </c>
      <c r="V414" s="16"/>
    </row>
    <row r="415" ht="15.75" customHeight="1">
      <c r="A415" s="48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8"/>
      <c r="M415" s="37"/>
      <c r="N415" s="16"/>
      <c r="O415" s="39">
        <f>Dataset!A413</f>
        <v>46367</v>
      </c>
      <c r="P415" s="16">
        <f>Dataset!B413</f>
        <v>184333</v>
      </c>
      <c r="Q415" s="16" t="str">
        <f>Dataset!C413</f>
        <v>Y</v>
      </c>
      <c r="R415" s="16">
        <f>Dataset!D413</f>
        <v>13</v>
      </c>
      <c r="S415" s="16" t="str">
        <f>if(T415&lt;=0.3,Dataset!D413, "")</f>
        <v/>
      </c>
      <c r="T415" s="40">
        <f t="shared" si="2"/>
        <v>0.8417804453</v>
      </c>
      <c r="U415" s="41" t="b">
        <f t="shared" si="1"/>
        <v>0</v>
      </c>
      <c r="V415" s="16"/>
    </row>
    <row r="416" ht="15.75" customHeight="1">
      <c r="A416" s="48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8"/>
      <c r="M416" s="37"/>
      <c r="N416" s="16"/>
      <c r="O416" s="39">
        <f>Dataset!A414</f>
        <v>46367</v>
      </c>
      <c r="P416" s="16">
        <f>Dataset!B414</f>
        <v>231016</v>
      </c>
      <c r="Q416" s="16" t="str">
        <f>Dataset!C414</f>
        <v>Y</v>
      </c>
      <c r="R416" s="16">
        <f>Dataset!D414</f>
        <v>12</v>
      </c>
      <c r="S416" s="16" t="str">
        <f>if(T416&lt;=0.3,Dataset!D414, "")</f>
        <v/>
      </c>
      <c r="T416" s="40">
        <f t="shared" si="2"/>
        <v>0.311575513</v>
      </c>
      <c r="U416" s="41" t="b">
        <f t="shared" si="1"/>
        <v>0</v>
      </c>
      <c r="V416" s="16"/>
    </row>
    <row r="417" ht="15.75" customHeight="1">
      <c r="A417" s="48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8"/>
      <c r="M417" s="37"/>
      <c r="N417" s="16"/>
      <c r="O417" s="39">
        <f>Dataset!A415</f>
        <v>46367</v>
      </c>
      <c r="P417" s="16">
        <f>Dataset!B415</f>
        <v>65213</v>
      </c>
      <c r="Q417" s="16" t="str">
        <f>Dataset!C415</f>
        <v>Y</v>
      </c>
      <c r="R417" s="16">
        <f>Dataset!D415</f>
        <v>14</v>
      </c>
      <c r="S417" s="16" t="str">
        <f>if(T417&lt;=0.3,Dataset!D415, "")</f>
        <v/>
      </c>
      <c r="T417" s="40">
        <f t="shared" si="2"/>
        <v>0.3387911374</v>
      </c>
      <c r="U417" s="41" t="b">
        <f t="shared" si="1"/>
        <v>0</v>
      </c>
      <c r="V417" s="16"/>
    </row>
    <row r="418" ht="15.75" customHeight="1">
      <c r="A418" s="48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8"/>
      <c r="M418" s="37"/>
      <c r="N418" s="16"/>
      <c r="O418" s="39">
        <f>Dataset!A416</f>
        <v>46367</v>
      </c>
      <c r="P418" s="16">
        <f>Dataset!B416</f>
        <v>364556</v>
      </c>
      <c r="Q418" s="16" t="str">
        <f>Dataset!C416</f>
        <v>Y</v>
      </c>
      <c r="R418" s="16">
        <f>Dataset!D416</f>
        <v>14</v>
      </c>
      <c r="S418" s="16" t="str">
        <f>if(T418&lt;=0.3,Dataset!D416, "")</f>
        <v/>
      </c>
      <c r="T418" s="40">
        <f t="shared" si="2"/>
        <v>0.4239687013</v>
      </c>
      <c r="U418" s="41" t="b">
        <f t="shared" si="1"/>
        <v>0</v>
      </c>
      <c r="V418" s="16"/>
    </row>
    <row r="419" ht="15.75" customHeight="1">
      <c r="A419" s="48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8"/>
      <c r="M419" s="37"/>
      <c r="N419" s="16"/>
      <c r="O419" s="39">
        <f>Dataset!A417</f>
        <v>46367</v>
      </c>
      <c r="P419" s="16">
        <f>Dataset!B417</f>
        <v>45462</v>
      </c>
      <c r="Q419" s="16" t="str">
        <f>Dataset!C417</f>
        <v>Y</v>
      </c>
      <c r="R419" s="16">
        <f>Dataset!D417</f>
        <v>13</v>
      </c>
      <c r="S419" s="16" t="str">
        <f>if(T419&lt;=0.3,Dataset!D417, "")</f>
        <v/>
      </c>
      <c r="T419" s="40">
        <f t="shared" si="2"/>
        <v>0.3696726399</v>
      </c>
      <c r="U419" s="41" t="b">
        <f t="shared" si="1"/>
        <v>0</v>
      </c>
      <c r="V419" s="16"/>
    </row>
    <row r="420" ht="15.75" customHeight="1">
      <c r="A420" s="48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8"/>
      <c r="M420" s="37"/>
      <c r="N420" s="16"/>
      <c r="O420" s="39">
        <f>Dataset!A418</f>
        <v>46367</v>
      </c>
      <c r="P420" s="16">
        <f>Dataset!B418</f>
        <v>430697</v>
      </c>
      <c r="Q420" s="16" t="str">
        <f>Dataset!C418</f>
        <v>Y</v>
      </c>
      <c r="R420" s="16">
        <f>Dataset!D418</f>
        <v>14</v>
      </c>
      <c r="S420" s="16" t="str">
        <f>if(T420&lt;=0.3,Dataset!D418, "")</f>
        <v/>
      </c>
      <c r="T420" s="40">
        <f t="shared" si="2"/>
        <v>0.6144657152</v>
      </c>
      <c r="U420" s="41" t="b">
        <f t="shared" si="1"/>
        <v>0</v>
      </c>
      <c r="V420" s="16"/>
    </row>
    <row r="421" ht="15.75" customHeight="1">
      <c r="A421" s="48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8"/>
      <c r="M421" s="37"/>
      <c r="N421" s="16"/>
      <c r="O421" s="39">
        <f>Dataset!A419</f>
        <v>46367</v>
      </c>
      <c r="P421" s="16">
        <f>Dataset!B419</f>
        <v>373223</v>
      </c>
      <c r="Q421" s="16" t="str">
        <f>Dataset!C419</f>
        <v>Y</v>
      </c>
      <c r="R421" s="16">
        <f>Dataset!D419</f>
        <v>11</v>
      </c>
      <c r="S421" s="16">
        <f>if(T421&lt;=0.3,Dataset!D419, "")</f>
        <v>11</v>
      </c>
      <c r="T421" s="40">
        <f t="shared" si="2"/>
        <v>0.2975082976</v>
      </c>
      <c r="U421" s="41" t="b">
        <f t="shared" si="1"/>
        <v>1</v>
      </c>
      <c r="V421" s="16"/>
    </row>
    <row r="422" ht="15.75" customHeight="1">
      <c r="A422" s="48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8"/>
      <c r="M422" s="37"/>
      <c r="N422" s="16"/>
      <c r="O422" s="39">
        <f>Dataset!A420</f>
        <v>46367</v>
      </c>
      <c r="P422" s="16">
        <f>Dataset!B420</f>
        <v>282904</v>
      </c>
      <c r="Q422" s="16" t="str">
        <f>Dataset!C420</f>
        <v>Y</v>
      </c>
      <c r="R422" s="16">
        <f>Dataset!D420</f>
        <v>14</v>
      </c>
      <c r="S422" s="16" t="str">
        <f>if(T422&lt;=0.3,Dataset!D420, "")</f>
        <v/>
      </c>
      <c r="T422" s="40">
        <f t="shared" si="2"/>
        <v>0.5567149552</v>
      </c>
      <c r="U422" s="41" t="b">
        <f t="shared" si="1"/>
        <v>0</v>
      </c>
      <c r="V422" s="16"/>
    </row>
    <row r="423" ht="15.75" customHeight="1">
      <c r="A423" s="48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8"/>
      <c r="M423" s="37"/>
      <c r="N423" s="16"/>
      <c r="O423" s="39">
        <f>Dataset!A421</f>
        <v>46367</v>
      </c>
      <c r="P423" s="16">
        <f>Dataset!B421</f>
        <v>300358</v>
      </c>
      <c r="Q423" s="16" t="str">
        <f>Dataset!C421</f>
        <v>Y</v>
      </c>
      <c r="R423" s="16">
        <f>Dataset!D421</f>
        <v>12</v>
      </c>
      <c r="S423" s="16" t="str">
        <f>if(T423&lt;=0.3,Dataset!D421, "")</f>
        <v/>
      </c>
      <c r="T423" s="40">
        <f t="shared" si="2"/>
        <v>0.6715041389</v>
      </c>
      <c r="U423" s="41" t="b">
        <f t="shared" si="1"/>
        <v>0</v>
      </c>
      <c r="V423" s="16"/>
    </row>
    <row r="424" ht="15.75" customHeight="1">
      <c r="A424" s="48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8"/>
      <c r="M424" s="37"/>
      <c r="N424" s="16"/>
      <c r="O424" s="39">
        <f>Dataset!A422</f>
        <v>46367</v>
      </c>
      <c r="P424" s="16">
        <f>Dataset!B422</f>
        <v>288507</v>
      </c>
      <c r="Q424" s="16" t="str">
        <f>Dataset!C422</f>
        <v>Y</v>
      </c>
      <c r="R424" s="16">
        <f>Dataset!D422</f>
        <v>15</v>
      </c>
      <c r="S424" s="16">
        <f>if(T424&lt;=0.3,Dataset!D422, "")</f>
        <v>15</v>
      </c>
      <c r="T424" s="40">
        <f t="shared" si="2"/>
        <v>0.2202693183</v>
      </c>
      <c r="U424" s="41" t="b">
        <f t="shared" si="1"/>
        <v>1</v>
      </c>
      <c r="V424" s="16"/>
    </row>
    <row r="425" ht="15.75" customHeight="1">
      <c r="A425" s="48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8"/>
      <c r="M425" s="37"/>
      <c r="N425" s="16"/>
      <c r="O425" s="39">
        <f>Dataset!A423</f>
        <v>46366</v>
      </c>
      <c r="P425" s="16">
        <f>Dataset!B423</f>
        <v>365133</v>
      </c>
      <c r="Q425" s="16" t="str">
        <f>Dataset!C423</f>
        <v>Y</v>
      </c>
      <c r="R425" s="16">
        <f>Dataset!D423</f>
        <v>14</v>
      </c>
      <c r="S425" s="16" t="str">
        <f>if(T425&lt;=0.3,Dataset!D423, "")</f>
        <v/>
      </c>
      <c r="T425" s="40">
        <f t="shared" si="2"/>
        <v>0.6273502753</v>
      </c>
      <c r="U425" s="41" t="b">
        <f t="shared" si="1"/>
        <v>0</v>
      </c>
      <c r="V425" s="16"/>
    </row>
    <row r="426" ht="15.75" customHeight="1">
      <c r="A426" s="48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8"/>
      <c r="M426" s="37"/>
      <c r="N426" s="16"/>
      <c r="O426" s="39">
        <f>Dataset!A424</f>
        <v>46366</v>
      </c>
      <c r="P426" s="16">
        <f>Dataset!B424</f>
        <v>423068</v>
      </c>
      <c r="Q426" s="16" t="str">
        <f>Dataset!C424</f>
        <v>Y</v>
      </c>
      <c r="R426" s="16">
        <f>Dataset!D424</f>
        <v>11</v>
      </c>
      <c r="S426" s="16" t="str">
        <f>if(T426&lt;=0.3,Dataset!D424, "")</f>
        <v/>
      </c>
      <c r="T426" s="40">
        <f t="shared" si="2"/>
        <v>0.8321044331</v>
      </c>
      <c r="U426" s="41" t="b">
        <f t="shared" si="1"/>
        <v>0</v>
      </c>
      <c r="V426" s="16"/>
    </row>
    <row r="427" ht="15.75" customHeight="1">
      <c r="A427" s="48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8"/>
      <c r="M427" s="37"/>
      <c r="N427" s="16"/>
      <c r="O427" s="39">
        <f>Dataset!A425</f>
        <v>46366</v>
      </c>
      <c r="P427" s="16">
        <f>Dataset!B425</f>
        <v>151786</v>
      </c>
      <c r="Q427" s="16" t="str">
        <f>Dataset!C425</f>
        <v>Y</v>
      </c>
      <c r="R427" s="16">
        <f>Dataset!D425</f>
        <v>9</v>
      </c>
      <c r="S427" s="16">
        <f>if(T427&lt;=0.3,Dataset!D425, "")</f>
        <v>9</v>
      </c>
      <c r="T427" s="40">
        <f t="shared" si="2"/>
        <v>0.1280543311</v>
      </c>
      <c r="U427" s="41" t="b">
        <f t="shared" si="1"/>
        <v>1</v>
      </c>
      <c r="V427" s="16"/>
    </row>
    <row r="428" ht="15.75" customHeight="1">
      <c r="A428" s="48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8"/>
      <c r="M428" s="37"/>
      <c r="N428" s="16"/>
      <c r="O428" s="50">
        <f>Dataset!A426</f>
        <v>46365</v>
      </c>
      <c r="P428" s="16">
        <f>Dataset!B426</f>
        <v>227362</v>
      </c>
      <c r="Q428" s="16" t="str">
        <f>Dataset!C426</f>
        <v>Y</v>
      </c>
      <c r="R428" s="16">
        <f>Dataset!D426</f>
        <v>15</v>
      </c>
      <c r="S428" s="16">
        <f>if(T428&lt;=0.3,Dataset!D426, "")</f>
        <v>15</v>
      </c>
      <c r="T428" s="40">
        <f t="shared" si="2"/>
        <v>0.1642846069</v>
      </c>
      <c r="U428" s="41" t="b">
        <f t="shared" si="1"/>
        <v>1</v>
      </c>
      <c r="V428" s="16"/>
    </row>
    <row r="429" ht="15.75" customHeight="1">
      <c r="A429" s="48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8"/>
      <c r="M429" s="37"/>
      <c r="N429" s="16"/>
      <c r="O429" s="50">
        <f>Dataset!A427</f>
        <v>46365</v>
      </c>
      <c r="P429" s="16">
        <f>Dataset!B427</f>
        <v>41206</v>
      </c>
      <c r="Q429" s="16" t="str">
        <f>Dataset!C427</f>
        <v>Y</v>
      </c>
      <c r="R429" s="16">
        <f>Dataset!D427</f>
        <v>13</v>
      </c>
      <c r="S429" s="16" t="str">
        <f>if(T429&lt;=0.3,Dataset!D427, "")</f>
        <v/>
      </c>
      <c r="T429" s="40">
        <f t="shared" si="2"/>
        <v>0.6072785158</v>
      </c>
      <c r="U429" s="41" t="b">
        <f t="shared" si="1"/>
        <v>0</v>
      </c>
      <c r="V429" s="16"/>
    </row>
    <row r="430" ht="15.75" customHeight="1">
      <c r="A430" s="48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8"/>
      <c r="M430" s="37"/>
      <c r="N430" s="16"/>
      <c r="O430" s="50">
        <f>Dataset!A428</f>
        <v>46365</v>
      </c>
      <c r="P430" s="16">
        <f>Dataset!B428</f>
        <v>229235</v>
      </c>
      <c r="Q430" s="16" t="str">
        <f>Dataset!C428</f>
        <v>Y</v>
      </c>
      <c r="R430" s="16">
        <f>Dataset!D428</f>
        <v>14</v>
      </c>
      <c r="S430" s="16" t="str">
        <f>if(T430&lt;=0.3,Dataset!D428, "")</f>
        <v/>
      </c>
      <c r="T430" s="40">
        <f t="shared" si="2"/>
        <v>0.4630146274</v>
      </c>
      <c r="U430" s="41" t="b">
        <f t="shared" si="1"/>
        <v>0</v>
      </c>
      <c r="V430" s="16"/>
    </row>
    <row r="431" ht="15.75" customHeight="1">
      <c r="A431" s="48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8"/>
      <c r="M431" s="37"/>
      <c r="N431" s="16"/>
      <c r="O431" s="50">
        <f>Dataset!A429</f>
        <v>46365</v>
      </c>
      <c r="P431" s="16">
        <f>Dataset!B429</f>
        <v>122272</v>
      </c>
      <c r="Q431" s="16" t="str">
        <f>Dataset!C429</f>
        <v>Y</v>
      </c>
      <c r="R431" s="16">
        <f>Dataset!D429</f>
        <v>15</v>
      </c>
      <c r="S431" s="16" t="str">
        <f>if(T431&lt;=0.3,Dataset!D429, "")</f>
        <v/>
      </c>
      <c r="T431" s="40">
        <f t="shared" si="2"/>
        <v>0.6250832734</v>
      </c>
      <c r="U431" s="41" t="b">
        <f t="shared" si="1"/>
        <v>0</v>
      </c>
      <c r="V431" s="16"/>
    </row>
    <row r="432" ht="15.75" customHeight="1">
      <c r="A432" s="48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8"/>
      <c r="M432" s="37"/>
      <c r="N432" s="16"/>
      <c r="O432" s="50">
        <f>Dataset!A430</f>
        <v>46365</v>
      </c>
      <c r="P432" s="16">
        <f>Dataset!B430</f>
        <v>114156</v>
      </c>
      <c r="Q432" s="16" t="str">
        <f>Dataset!C430</f>
        <v>Y</v>
      </c>
      <c r="R432" s="16">
        <f>Dataset!D430</f>
        <v>15</v>
      </c>
      <c r="S432" s="16" t="str">
        <f>if(T432&lt;=0.3,Dataset!D430, "")</f>
        <v/>
      </c>
      <c r="T432" s="40">
        <f t="shared" si="2"/>
        <v>0.9095608509</v>
      </c>
      <c r="U432" s="41" t="b">
        <f t="shared" si="1"/>
        <v>0</v>
      </c>
      <c r="V432" s="16"/>
    </row>
    <row r="433" ht="15.75" customHeight="1">
      <c r="A433" s="48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8"/>
      <c r="M433" s="37"/>
      <c r="N433" s="16"/>
      <c r="O433" s="50">
        <f>Dataset!A431</f>
        <v>46365</v>
      </c>
      <c r="P433" s="16">
        <f>Dataset!B431</f>
        <v>337121</v>
      </c>
      <c r="Q433" s="16" t="str">
        <f>Dataset!C431</f>
        <v>Y</v>
      </c>
      <c r="R433" s="16">
        <f>Dataset!D431</f>
        <v>13</v>
      </c>
      <c r="S433" s="16">
        <f>if(T433&lt;=0.3,Dataset!D431, "")</f>
        <v>13</v>
      </c>
      <c r="T433" s="40">
        <f t="shared" si="2"/>
        <v>0.1736478304</v>
      </c>
      <c r="U433" s="41" t="b">
        <f t="shared" si="1"/>
        <v>1</v>
      </c>
      <c r="V433" s="16"/>
    </row>
    <row r="434" ht="15.75" customHeight="1">
      <c r="A434" s="48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8"/>
      <c r="M434" s="37"/>
      <c r="N434" s="16"/>
      <c r="O434" s="50">
        <f>Dataset!A432</f>
        <v>46365</v>
      </c>
      <c r="P434" s="16">
        <f>Dataset!B432</f>
        <v>44056</v>
      </c>
      <c r="Q434" s="16" t="str">
        <f>Dataset!C432</f>
        <v>Y</v>
      </c>
      <c r="R434" s="16">
        <f>Dataset!D432</f>
        <v>15</v>
      </c>
      <c r="S434" s="16">
        <f>if(T434&lt;=0.3,Dataset!D432, "")</f>
        <v>15</v>
      </c>
      <c r="T434" s="40">
        <f t="shared" si="2"/>
        <v>0.2387425955</v>
      </c>
      <c r="U434" s="41" t="b">
        <f t="shared" si="1"/>
        <v>1</v>
      </c>
      <c r="V434" s="16"/>
    </row>
    <row r="435" ht="15.75" customHeight="1">
      <c r="A435" s="48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8"/>
      <c r="M435" s="37"/>
      <c r="N435" s="16"/>
      <c r="O435" s="50">
        <f>Dataset!A433</f>
        <v>46365</v>
      </c>
      <c r="P435" s="16">
        <f>Dataset!B433</f>
        <v>61773</v>
      </c>
      <c r="Q435" s="16" t="str">
        <f>Dataset!C433</f>
        <v>Y</v>
      </c>
      <c r="R435" s="16">
        <f>Dataset!D433</f>
        <v>14</v>
      </c>
      <c r="S435" s="16" t="str">
        <f>if(T435&lt;=0.3,Dataset!D433, "")</f>
        <v/>
      </c>
      <c r="T435" s="40">
        <f t="shared" si="2"/>
        <v>0.6266366911</v>
      </c>
      <c r="U435" s="41" t="b">
        <f t="shared" si="1"/>
        <v>0</v>
      </c>
      <c r="V435" s="16"/>
    </row>
    <row r="436" ht="15.75" customHeight="1">
      <c r="A436" s="48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8"/>
      <c r="M436" s="37"/>
      <c r="N436" s="16"/>
      <c r="O436" s="50">
        <f>Dataset!A434</f>
        <v>46365</v>
      </c>
      <c r="P436" s="16">
        <f>Dataset!B434</f>
        <v>158720</v>
      </c>
      <c r="Q436" s="16" t="str">
        <f>Dataset!C434</f>
        <v>Y</v>
      </c>
      <c r="R436" s="16">
        <f>Dataset!D434</f>
        <v>11</v>
      </c>
      <c r="S436" s="16">
        <f>if(T436&lt;=0.3,Dataset!D434, "")</f>
        <v>11</v>
      </c>
      <c r="T436" s="40">
        <f t="shared" si="2"/>
        <v>0.1423314262</v>
      </c>
      <c r="U436" s="41" t="b">
        <f t="shared" si="1"/>
        <v>1</v>
      </c>
      <c r="V436" s="16"/>
    </row>
    <row r="437" ht="15.75" customHeight="1">
      <c r="A437" s="48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8"/>
      <c r="M437" s="37"/>
      <c r="N437" s="16"/>
      <c r="O437" s="50">
        <f>Dataset!A435</f>
        <v>46365</v>
      </c>
      <c r="P437" s="16">
        <f>Dataset!B435</f>
        <v>77079</v>
      </c>
      <c r="Q437" s="16" t="str">
        <f>Dataset!C435</f>
        <v>Y</v>
      </c>
      <c r="R437" s="16">
        <f>Dataset!D435</f>
        <v>15</v>
      </c>
      <c r="S437" s="16" t="str">
        <f>if(T437&lt;=0.3,Dataset!D435, "")</f>
        <v/>
      </c>
      <c r="T437" s="40">
        <f t="shared" si="2"/>
        <v>0.6871669162</v>
      </c>
      <c r="U437" s="41" t="b">
        <f t="shared" si="1"/>
        <v>0</v>
      </c>
      <c r="V437" s="16"/>
    </row>
    <row r="438" ht="15.75" customHeight="1">
      <c r="A438" s="48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8"/>
      <c r="M438" s="37"/>
      <c r="N438" s="16"/>
      <c r="O438" s="50">
        <f>Dataset!A436</f>
        <v>46365</v>
      </c>
      <c r="P438" s="16">
        <f>Dataset!B436</f>
        <v>221856</v>
      </c>
      <c r="Q438" s="16" t="str">
        <f>Dataset!C436</f>
        <v>Y</v>
      </c>
      <c r="R438" s="16">
        <f>Dataset!D436</f>
        <v>15</v>
      </c>
      <c r="S438" s="16" t="str">
        <f>if(T438&lt;=0.3,Dataset!D436, "")</f>
        <v/>
      </c>
      <c r="T438" s="40">
        <f t="shared" si="2"/>
        <v>0.9123215234</v>
      </c>
      <c r="U438" s="41" t="b">
        <f t="shared" si="1"/>
        <v>0</v>
      </c>
      <c r="V438" s="16"/>
    </row>
    <row r="439" ht="15.75" customHeight="1">
      <c r="A439" s="48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8"/>
      <c r="M439" s="37"/>
      <c r="N439" s="16"/>
      <c r="O439" s="50">
        <f>Dataset!A437</f>
        <v>46365</v>
      </c>
      <c r="P439" s="16">
        <f>Dataset!B437</f>
        <v>442277</v>
      </c>
      <c r="Q439" s="16" t="str">
        <f>Dataset!C437</f>
        <v>Y</v>
      </c>
      <c r="R439" s="16">
        <f>Dataset!D437</f>
        <v>15</v>
      </c>
      <c r="S439" s="16" t="str">
        <f>if(T439&lt;=0.3,Dataset!D437, "")</f>
        <v/>
      </c>
      <c r="T439" s="40">
        <f t="shared" si="2"/>
        <v>0.3106880039</v>
      </c>
      <c r="U439" s="41" t="b">
        <f t="shared" si="1"/>
        <v>0</v>
      </c>
      <c r="V439" s="16"/>
    </row>
    <row r="440" ht="15.75" customHeight="1">
      <c r="A440" s="48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8"/>
      <c r="M440" s="37"/>
      <c r="N440" s="16"/>
      <c r="O440" s="50">
        <f>Dataset!A438</f>
        <v>46365</v>
      </c>
      <c r="P440" s="16">
        <f>Dataset!B438</f>
        <v>219359</v>
      </c>
      <c r="Q440" s="16" t="str">
        <f>Dataset!C438</f>
        <v>Y</v>
      </c>
      <c r="R440" s="16">
        <f>Dataset!D438</f>
        <v>15</v>
      </c>
      <c r="S440" s="16" t="str">
        <f>if(T440&lt;=0.3,Dataset!D438, "")</f>
        <v/>
      </c>
      <c r="T440" s="40">
        <f t="shared" si="2"/>
        <v>0.6953433368</v>
      </c>
      <c r="U440" s="41" t="b">
        <f t="shared" si="1"/>
        <v>0</v>
      </c>
      <c r="V440" s="16"/>
    </row>
    <row r="441" ht="15.75" customHeight="1">
      <c r="A441" s="48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8"/>
      <c r="M441" s="37"/>
      <c r="N441" s="16"/>
      <c r="O441" s="50">
        <f>Dataset!A439</f>
        <v>46365</v>
      </c>
      <c r="P441" s="16">
        <f>Dataset!B439</f>
        <v>215081</v>
      </c>
      <c r="Q441" s="16" t="str">
        <f>Dataset!C439</f>
        <v>Y</v>
      </c>
      <c r="R441" s="16">
        <f>Dataset!D439</f>
        <v>14</v>
      </c>
      <c r="S441" s="16" t="str">
        <f>if(T441&lt;=0.3,Dataset!D439, "")</f>
        <v/>
      </c>
      <c r="T441" s="40">
        <f t="shared" si="2"/>
        <v>0.5435221753</v>
      </c>
      <c r="U441" s="41" t="b">
        <f t="shared" si="1"/>
        <v>0</v>
      </c>
      <c r="V441" s="16"/>
    </row>
    <row r="442" ht="15.75" customHeight="1">
      <c r="A442" s="48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8"/>
      <c r="M442" s="37"/>
      <c r="N442" s="16"/>
      <c r="O442" s="50">
        <f>Dataset!A440</f>
        <v>46365</v>
      </c>
      <c r="P442" s="16">
        <f>Dataset!B440</f>
        <v>353553</v>
      </c>
      <c r="Q442" s="16" t="str">
        <f>Dataset!C440</f>
        <v>Y</v>
      </c>
      <c r="R442" s="16">
        <f>Dataset!D440</f>
        <v>15</v>
      </c>
      <c r="S442" s="16" t="str">
        <f>if(T442&lt;=0.3,Dataset!D440, "")</f>
        <v/>
      </c>
      <c r="T442" s="40">
        <f t="shared" si="2"/>
        <v>0.950306597</v>
      </c>
      <c r="U442" s="41" t="b">
        <f t="shared" si="1"/>
        <v>0</v>
      </c>
      <c r="V442" s="16"/>
    </row>
    <row r="443" ht="15.75" customHeight="1">
      <c r="A443" s="48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8"/>
      <c r="M443" s="37"/>
      <c r="N443" s="16"/>
      <c r="O443" s="50">
        <f>Dataset!A441</f>
        <v>46364</v>
      </c>
      <c r="P443" s="16">
        <f>Dataset!B441</f>
        <v>110447</v>
      </c>
      <c r="Q443" s="16" t="str">
        <f>Dataset!C441</f>
        <v>Y</v>
      </c>
      <c r="R443" s="16">
        <f>Dataset!D441</f>
        <v>14</v>
      </c>
      <c r="S443" s="16" t="str">
        <f>if(T443&lt;=0.3,Dataset!D441, "")</f>
        <v/>
      </c>
      <c r="T443" s="40">
        <f t="shared" si="2"/>
        <v>0.6864591949</v>
      </c>
      <c r="U443" s="41" t="b">
        <f t="shared" si="1"/>
        <v>0</v>
      </c>
      <c r="V443" s="16"/>
    </row>
    <row r="444" ht="15.75" customHeight="1">
      <c r="A444" s="48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8"/>
      <c r="M444" s="37"/>
      <c r="N444" s="16"/>
      <c r="O444" s="50">
        <f>Dataset!A442</f>
        <v>46364</v>
      </c>
      <c r="P444" s="16">
        <f>Dataset!B442</f>
        <v>161768</v>
      </c>
      <c r="Q444" s="16" t="str">
        <f>Dataset!C442</f>
        <v>Y</v>
      </c>
      <c r="R444" s="16">
        <f>Dataset!D442</f>
        <v>15</v>
      </c>
      <c r="S444" s="16" t="str">
        <f>if(T444&lt;=0.3,Dataset!D442, "")</f>
        <v/>
      </c>
      <c r="T444" s="40">
        <f t="shared" si="2"/>
        <v>0.6456223014</v>
      </c>
      <c r="U444" s="41" t="b">
        <f t="shared" si="1"/>
        <v>0</v>
      </c>
      <c r="V444" s="16"/>
    </row>
    <row r="445" ht="15.75" customHeight="1">
      <c r="A445" s="48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8"/>
      <c r="M445" s="37"/>
      <c r="N445" s="16"/>
      <c r="O445" s="50">
        <f>Dataset!A443</f>
        <v>46364</v>
      </c>
      <c r="P445" s="16">
        <f>Dataset!B443</f>
        <v>357199</v>
      </c>
      <c r="Q445" s="16" t="str">
        <f>Dataset!C443</f>
        <v>Y</v>
      </c>
      <c r="R445" s="16">
        <f>Dataset!D443</f>
        <v>14</v>
      </c>
      <c r="S445" s="16" t="str">
        <f>if(T445&lt;=0.3,Dataset!D443, "")</f>
        <v/>
      </c>
      <c r="T445" s="40">
        <f t="shared" si="2"/>
        <v>0.6549168005</v>
      </c>
      <c r="U445" s="41" t="b">
        <f t="shared" si="1"/>
        <v>0</v>
      </c>
      <c r="V445" s="16"/>
    </row>
    <row r="446" ht="15.75" customHeight="1">
      <c r="A446" s="48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8"/>
      <c r="M446" s="37"/>
      <c r="N446" s="16"/>
      <c r="O446" s="50">
        <f>Dataset!A444</f>
        <v>46364</v>
      </c>
      <c r="P446" s="16">
        <f>Dataset!B444</f>
        <v>380701</v>
      </c>
      <c r="Q446" s="16" t="str">
        <f>Dataset!C444</f>
        <v>Y</v>
      </c>
      <c r="R446" s="16">
        <f>Dataset!D444</f>
        <v>13</v>
      </c>
      <c r="S446" s="16">
        <f>if(T446&lt;=0.3,Dataset!D444, "")</f>
        <v>13</v>
      </c>
      <c r="T446" s="40">
        <f t="shared" si="2"/>
        <v>0.2721365397</v>
      </c>
      <c r="U446" s="41" t="b">
        <f t="shared" si="1"/>
        <v>1</v>
      </c>
      <c r="V446" s="16"/>
    </row>
    <row r="447" ht="15.75" customHeight="1">
      <c r="A447" s="48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8"/>
      <c r="M447" s="37"/>
      <c r="N447" s="16"/>
      <c r="O447" s="50">
        <f>Dataset!A445</f>
        <v>46364</v>
      </c>
      <c r="P447" s="16">
        <f>Dataset!B445</f>
        <v>124348</v>
      </c>
      <c r="Q447" s="16" t="str">
        <f>Dataset!C445</f>
        <v>Y</v>
      </c>
      <c r="R447" s="16">
        <f>Dataset!D445</f>
        <v>13</v>
      </c>
      <c r="S447" s="16" t="str">
        <f>if(T447&lt;=0.3,Dataset!D445, "")</f>
        <v/>
      </c>
      <c r="T447" s="40">
        <f t="shared" si="2"/>
        <v>0.9301455733</v>
      </c>
      <c r="U447" s="41" t="b">
        <f t="shared" si="1"/>
        <v>0</v>
      </c>
      <c r="V447" s="16"/>
    </row>
    <row r="448" ht="15.75" customHeight="1">
      <c r="A448" s="48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8"/>
      <c r="M448" s="37"/>
      <c r="N448" s="16"/>
      <c r="O448" s="50">
        <f>Dataset!A446</f>
        <v>46364</v>
      </c>
      <c r="P448" s="16">
        <f>Dataset!B446</f>
        <v>402435</v>
      </c>
      <c r="Q448" s="16" t="str">
        <f>Dataset!C446</f>
        <v>Y</v>
      </c>
      <c r="R448" s="16">
        <f>Dataset!D446</f>
        <v>14</v>
      </c>
      <c r="S448" s="16" t="str">
        <f>if(T448&lt;=0.3,Dataset!D446, "")</f>
        <v/>
      </c>
      <c r="T448" s="40">
        <f t="shared" si="2"/>
        <v>0.4584081673</v>
      </c>
      <c r="U448" s="41" t="b">
        <f t="shared" si="1"/>
        <v>0</v>
      </c>
      <c r="V448" s="16"/>
    </row>
    <row r="449" ht="15.75" customHeight="1">
      <c r="A449" s="48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8"/>
      <c r="M449" s="37"/>
      <c r="N449" s="16"/>
      <c r="O449" s="50">
        <f>Dataset!A447</f>
        <v>46364</v>
      </c>
      <c r="P449" s="16">
        <f>Dataset!B447</f>
        <v>85393</v>
      </c>
      <c r="Q449" s="16" t="str">
        <f>Dataset!C447</f>
        <v>Y</v>
      </c>
      <c r="R449" s="16">
        <f>Dataset!D447</f>
        <v>15</v>
      </c>
      <c r="S449" s="16" t="str">
        <f>if(T449&lt;=0.3,Dataset!D447, "")</f>
        <v/>
      </c>
      <c r="T449" s="40">
        <f t="shared" si="2"/>
        <v>0.9752854191</v>
      </c>
      <c r="U449" s="41" t="b">
        <f t="shared" si="1"/>
        <v>0</v>
      </c>
      <c r="V449" s="16"/>
    </row>
    <row r="450" ht="15.75" customHeight="1">
      <c r="A450" s="48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8"/>
      <c r="M450" s="37"/>
      <c r="N450" s="16"/>
      <c r="O450" s="50">
        <f>Dataset!A448</f>
        <v>46364</v>
      </c>
      <c r="P450" s="16">
        <f>Dataset!B448</f>
        <v>110488</v>
      </c>
      <c r="Q450" s="16" t="str">
        <f>Dataset!C448</f>
        <v>Y</v>
      </c>
      <c r="R450" s="16">
        <f>Dataset!D448</f>
        <v>12</v>
      </c>
      <c r="S450" s="16" t="str">
        <f>if(T450&lt;=0.3,Dataset!D448, "")</f>
        <v/>
      </c>
      <c r="T450" s="40">
        <f t="shared" si="2"/>
        <v>0.3844964343</v>
      </c>
      <c r="U450" s="41" t="b">
        <f t="shared" si="1"/>
        <v>0</v>
      </c>
      <c r="V450" s="16"/>
    </row>
    <row r="451" ht="15.75" customHeight="1">
      <c r="A451" s="48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8"/>
      <c r="M451" s="37"/>
      <c r="N451" s="16"/>
      <c r="O451" s="50">
        <f>Dataset!A449</f>
        <v>46364</v>
      </c>
      <c r="P451" s="16">
        <f>Dataset!B449</f>
        <v>453018</v>
      </c>
      <c r="Q451" s="16" t="str">
        <f>Dataset!C449</f>
        <v>Y</v>
      </c>
      <c r="R451" s="16">
        <f>Dataset!D449</f>
        <v>15</v>
      </c>
      <c r="S451" s="16" t="str">
        <f>if(T451&lt;=0.3,Dataset!D449, "")</f>
        <v/>
      </c>
      <c r="T451" s="40">
        <f t="shared" si="2"/>
        <v>0.3994019926</v>
      </c>
      <c r="U451" s="41" t="b">
        <f t="shared" si="1"/>
        <v>0</v>
      </c>
      <c r="V451" s="16"/>
    </row>
    <row r="452" ht="15.75" customHeight="1">
      <c r="A452" s="48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8"/>
      <c r="M452" s="37"/>
      <c r="N452" s="16"/>
      <c r="O452" s="50">
        <f>Dataset!A450</f>
        <v>46364</v>
      </c>
      <c r="P452" s="16">
        <f>Dataset!B450</f>
        <v>272785</v>
      </c>
      <c r="Q452" s="16" t="str">
        <f>Dataset!C450</f>
        <v>Y</v>
      </c>
      <c r="R452" s="16">
        <f>Dataset!D450</f>
        <v>15</v>
      </c>
      <c r="S452" s="16">
        <f>if(T452&lt;=0.3,Dataset!D450, "")</f>
        <v>15</v>
      </c>
      <c r="T452" s="40">
        <f t="shared" si="2"/>
        <v>0.03044036546</v>
      </c>
      <c r="U452" s="41" t="b">
        <f t="shared" si="1"/>
        <v>1</v>
      </c>
      <c r="V452" s="16"/>
    </row>
    <row r="453" ht="15.75" customHeight="1">
      <c r="A453" s="48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8"/>
      <c r="M453" s="37"/>
      <c r="N453" s="16"/>
      <c r="O453" s="50">
        <f>Dataset!A451</f>
        <v>46364</v>
      </c>
      <c r="P453" s="16">
        <f>Dataset!B451</f>
        <v>401267</v>
      </c>
      <c r="Q453" s="16" t="str">
        <f>Dataset!C451</f>
        <v>Y</v>
      </c>
      <c r="R453" s="16">
        <f>Dataset!D451</f>
        <v>14</v>
      </c>
      <c r="S453" s="16" t="str">
        <f>if(T453&lt;=0.3,Dataset!D451, "")</f>
        <v/>
      </c>
      <c r="T453" s="40">
        <f t="shared" si="2"/>
        <v>0.7937018885</v>
      </c>
      <c r="U453" s="41" t="b">
        <f t="shared" si="1"/>
        <v>0</v>
      </c>
      <c r="V453" s="16"/>
    </row>
    <row r="454" ht="15.75" customHeight="1">
      <c r="A454" s="48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8"/>
      <c r="M454" s="37"/>
      <c r="N454" s="16"/>
      <c r="O454" s="50">
        <f>Dataset!A452</f>
        <v>46364</v>
      </c>
      <c r="P454" s="16">
        <f>Dataset!B452</f>
        <v>148185</v>
      </c>
      <c r="Q454" s="16" t="str">
        <f>Dataset!C452</f>
        <v>Y</v>
      </c>
      <c r="R454" s="16">
        <f>Dataset!D452</f>
        <v>13</v>
      </c>
      <c r="S454" s="16" t="str">
        <f>if(T454&lt;=0.3,Dataset!D452, "")</f>
        <v/>
      </c>
      <c r="T454" s="40">
        <f t="shared" si="2"/>
        <v>0.7506782802</v>
      </c>
      <c r="U454" s="41" t="b">
        <f t="shared" si="1"/>
        <v>0</v>
      </c>
      <c r="V454" s="16"/>
    </row>
    <row r="455" ht="15.75" customHeight="1">
      <c r="A455" s="48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8"/>
      <c r="M455" s="37"/>
      <c r="N455" s="16"/>
      <c r="O455" s="50">
        <f>Dataset!A453</f>
        <v>46364</v>
      </c>
      <c r="P455" s="16">
        <f>Dataset!B453</f>
        <v>424568</v>
      </c>
      <c r="Q455" s="16" t="str">
        <f>Dataset!C453</f>
        <v>Y</v>
      </c>
      <c r="R455" s="16">
        <f>Dataset!D453</f>
        <v>13</v>
      </c>
      <c r="S455" s="16" t="str">
        <f>if(T455&lt;=0.3,Dataset!D453, "")</f>
        <v/>
      </c>
      <c r="T455" s="40">
        <f t="shared" si="2"/>
        <v>0.9168310875</v>
      </c>
      <c r="U455" s="41" t="b">
        <f t="shared" si="1"/>
        <v>0</v>
      </c>
      <c r="V455" s="16"/>
    </row>
    <row r="456" ht="15.75" customHeight="1">
      <c r="A456" s="48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8"/>
      <c r="M456" s="37"/>
      <c r="N456" s="16"/>
      <c r="O456" s="50">
        <f>Dataset!A454</f>
        <v>46363</v>
      </c>
      <c r="P456" s="16">
        <f>Dataset!B454</f>
        <v>198165</v>
      </c>
      <c r="Q456" s="16" t="str">
        <f>Dataset!C454</f>
        <v>Y</v>
      </c>
      <c r="R456" s="16">
        <f>Dataset!D454</f>
        <v>15</v>
      </c>
      <c r="S456" s="16" t="str">
        <f>if(T456&lt;=0.3,Dataset!D454, "")</f>
        <v/>
      </c>
      <c r="T456" s="40">
        <f t="shared" si="2"/>
        <v>0.6234688979</v>
      </c>
      <c r="U456" s="41" t="b">
        <f t="shared" si="1"/>
        <v>0</v>
      </c>
      <c r="V456" s="16"/>
    </row>
    <row r="457" ht="15.75" customHeight="1">
      <c r="A457" s="48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8"/>
      <c r="M457" s="37"/>
      <c r="N457" s="16"/>
      <c r="O457" s="50">
        <f>Dataset!A455</f>
        <v>46363</v>
      </c>
      <c r="P457" s="16">
        <f>Dataset!B455</f>
        <v>353561</v>
      </c>
      <c r="Q457" s="16" t="str">
        <f>Dataset!C455</f>
        <v>Y</v>
      </c>
      <c r="R457" s="16">
        <f>Dataset!D455</f>
        <v>12</v>
      </c>
      <c r="S457" s="16" t="str">
        <f>if(T457&lt;=0.3,Dataset!D455, "")</f>
        <v/>
      </c>
      <c r="T457" s="40">
        <f t="shared" si="2"/>
        <v>0.4785059739</v>
      </c>
      <c r="U457" s="41" t="b">
        <f t="shared" si="1"/>
        <v>0</v>
      </c>
      <c r="V457" s="16"/>
    </row>
    <row r="458" ht="15.75" customHeight="1">
      <c r="A458" s="48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8"/>
      <c r="M458" s="37"/>
      <c r="N458" s="16"/>
      <c r="O458" s="50">
        <f>Dataset!A456</f>
        <v>46363</v>
      </c>
      <c r="P458" s="16">
        <f>Dataset!B456</f>
        <v>123579</v>
      </c>
      <c r="Q458" s="16" t="str">
        <f>Dataset!C456</f>
        <v>Y</v>
      </c>
      <c r="R458" s="16">
        <f>Dataset!D456</f>
        <v>14</v>
      </c>
      <c r="S458" s="16" t="str">
        <f>if(T458&lt;=0.3,Dataset!D456, "")</f>
        <v/>
      </c>
      <c r="T458" s="40">
        <f t="shared" si="2"/>
        <v>0.3257560843</v>
      </c>
      <c r="U458" s="41" t="b">
        <f t="shared" si="1"/>
        <v>0</v>
      </c>
      <c r="V458" s="16"/>
    </row>
    <row r="459" ht="15.75" customHeight="1">
      <c r="A459" s="48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8"/>
      <c r="M459" s="37"/>
      <c r="N459" s="16"/>
      <c r="O459" s="50">
        <f>Dataset!A457</f>
        <v>46363</v>
      </c>
      <c r="P459" s="16">
        <f>Dataset!B457</f>
        <v>287619</v>
      </c>
      <c r="Q459" s="16" t="str">
        <f>Dataset!C457</f>
        <v>Y</v>
      </c>
      <c r="R459" s="16">
        <f>Dataset!D457</f>
        <v>14</v>
      </c>
      <c r="S459" s="16" t="str">
        <f>if(T459&lt;=0.3,Dataset!D457, "")</f>
        <v/>
      </c>
      <c r="T459" s="40">
        <f t="shared" si="2"/>
        <v>0.9488465851</v>
      </c>
      <c r="U459" s="41" t="b">
        <f t="shared" si="1"/>
        <v>0</v>
      </c>
      <c r="V459" s="16"/>
    </row>
    <row r="460" ht="15.75" customHeight="1">
      <c r="A460" s="48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8"/>
      <c r="M460" s="37"/>
      <c r="N460" s="16"/>
      <c r="O460" s="50">
        <f>Dataset!A458</f>
        <v>46363</v>
      </c>
      <c r="P460" s="16">
        <f>Dataset!B458</f>
        <v>232507</v>
      </c>
      <c r="Q460" s="16" t="str">
        <f>Dataset!C458</f>
        <v>Y</v>
      </c>
      <c r="R460" s="16">
        <f>Dataset!D458</f>
        <v>12</v>
      </c>
      <c r="S460" s="16" t="str">
        <f>if(T460&lt;=0.3,Dataset!D458, "")</f>
        <v/>
      </c>
      <c r="T460" s="40">
        <f t="shared" si="2"/>
        <v>0.9728111818</v>
      </c>
      <c r="U460" s="41" t="b">
        <f t="shared" si="1"/>
        <v>0</v>
      </c>
      <c r="V460" s="16"/>
    </row>
    <row r="461" ht="15.75" customHeight="1">
      <c r="A461" s="48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8"/>
      <c r="M461" s="37"/>
      <c r="N461" s="16"/>
      <c r="O461" s="50">
        <f>Dataset!A459</f>
        <v>46363</v>
      </c>
      <c r="P461" s="16">
        <f>Dataset!B459</f>
        <v>276736</v>
      </c>
      <c r="Q461" s="16" t="str">
        <f>Dataset!C459</f>
        <v>Y</v>
      </c>
      <c r="R461" s="16">
        <f>Dataset!D459</f>
        <v>15</v>
      </c>
      <c r="S461" s="16" t="str">
        <f>if(T461&lt;=0.3,Dataset!D459, "")</f>
        <v/>
      </c>
      <c r="T461" s="40">
        <f t="shared" si="2"/>
        <v>0.7189324713</v>
      </c>
      <c r="U461" s="41" t="b">
        <f t="shared" si="1"/>
        <v>0</v>
      </c>
      <c r="V461" s="16"/>
    </row>
    <row r="462" ht="15.75" customHeight="1">
      <c r="A462" s="48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8"/>
      <c r="M462" s="37"/>
      <c r="N462" s="16"/>
      <c r="O462" s="50">
        <f>Dataset!A460</f>
        <v>46363</v>
      </c>
      <c r="P462" s="16">
        <f>Dataset!B460</f>
        <v>462525</v>
      </c>
      <c r="Q462" s="16" t="str">
        <f>Dataset!C460</f>
        <v>Y</v>
      </c>
      <c r="R462" s="16">
        <f>Dataset!D460</f>
        <v>6</v>
      </c>
      <c r="S462" s="16" t="str">
        <f>if(T462&lt;=0.3,Dataset!D460, "")</f>
        <v/>
      </c>
      <c r="T462" s="40">
        <f t="shared" si="2"/>
        <v>0.9354620878</v>
      </c>
      <c r="U462" s="41" t="b">
        <f t="shared" si="1"/>
        <v>0</v>
      </c>
      <c r="V462" s="16"/>
    </row>
    <row r="463" ht="15.75" customHeight="1">
      <c r="A463" s="48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8"/>
      <c r="M463" s="37"/>
      <c r="N463" s="16"/>
      <c r="O463" s="50">
        <f>Dataset!A461</f>
        <v>46363</v>
      </c>
      <c r="P463" s="16">
        <f>Dataset!B461</f>
        <v>349947</v>
      </c>
      <c r="Q463" s="16" t="str">
        <f>Dataset!C461</f>
        <v>Y</v>
      </c>
      <c r="R463" s="16">
        <f>Dataset!D461</f>
        <v>13</v>
      </c>
      <c r="S463" s="16">
        <f>if(T463&lt;=0.3,Dataset!D461, "")</f>
        <v>13</v>
      </c>
      <c r="T463" s="40">
        <f t="shared" si="2"/>
        <v>0.2486682743</v>
      </c>
      <c r="U463" s="41" t="b">
        <f t="shared" si="1"/>
        <v>1</v>
      </c>
      <c r="V463" s="16"/>
    </row>
    <row r="464" ht="15.75" customHeight="1">
      <c r="A464" s="48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8"/>
      <c r="M464" s="37"/>
      <c r="N464" s="16"/>
      <c r="O464" s="50">
        <f>Dataset!A462</f>
        <v>46363</v>
      </c>
      <c r="P464" s="16">
        <f>Dataset!B462</f>
        <v>33910</v>
      </c>
      <c r="Q464" s="16" t="str">
        <f>Dataset!C462</f>
        <v>Y</v>
      </c>
      <c r="R464" s="16">
        <f>Dataset!D462</f>
        <v>12</v>
      </c>
      <c r="S464" s="16" t="str">
        <f>if(T464&lt;=0.3,Dataset!D462, "")</f>
        <v/>
      </c>
      <c r="T464" s="40">
        <f t="shared" si="2"/>
        <v>0.3059708098</v>
      </c>
      <c r="U464" s="41" t="b">
        <f t="shared" si="1"/>
        <v>0</v>
      </c>
      <c r="V464" s="16"/>
    </row>
    <row r="465" ht="15.75" customHeight="1">
      <c r="A465" s="48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8"/>
      <c r="M465" s="37"/>
      <c r="N465" s="16"/>
      <c r="O465" s="50">
        <f>Dataset!A463</f>
        <v>46363</v>
      </c>
      <c r="P465" s="16">
        <f>Dataset!B463</f>
        <v>499980</v>
      </c>
      <c r="Q465" s="16" t="str">
        <f>Dataset!C463</f>
        <v>Y</v>
      </c>
      <c r="R465" s="16">
        <f>Dataset!D463</f>
        <v>13</v>
      </c>
      <c r="S465" s="16">
        <f>if(T465&lt;=0.3,Dataset!D463, "")</f>
        <v>13</v>
      </c>
      <c r="T465" s="40">
        <f t="shared" si="2"/>
        <v>0.0815337403</v>
      </c>
      <c r="U465" s="41" t="b">
        <f t="shared" si="1"/>
        <v>1</v>
      </c>
      <c r="V465" s="16"/>
    </row>
    <row r="466" ht="15.75" customHeight="1">
      <c r="A466" s="48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8"/>
      <c r="M466" s="37"/>
      <c r="N466" s="16"/>
      <c r="O466" s="50">
        <f>Dataset!A464</f>
        <v>46363</v>
      </c>
      <c r="P466" s="16">
        <f>Dataset!B464</f>
        <v>68183</v>
      </c>
      <c r="Q466" s="16" t="str">
        <f>Dataset!C464</f>
        <v>Y</v>
      </c>
      <c r="R466" s="16">
        <f>Dataset!D464</f>
        <v>5</v>
      </c>
      <c r="S466" s="16" t="str">
        <f>if(T466&lt;=0.3,Dataset!D464, "")</f>
        <v/>
      </c>
      <c r="T466" s="40">
        <f t="shared" si="2"/>
        <v>0.5799719179</v>
      </c>
      <c r="U466" s="41" t="b">
        <f t="shared" si="1"/>
        <v>0</v>
      </c>
      <c r="V466" s="16"/>
    </row>
    <row r="467" ht="15.75" customHeight="1">
      <c r="A467" s="48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8"/>
      <c r="M467" s="37"/>
      <c r="N467" s="16"/>
      <c r="O467" s="50">
        <f>Dataset!A465</f>
        <v>46363</v>
      </c>
      <c r="P467" s="16">
        <f>Dataset!B465</f>
        <v>471042</v>
      </c>
      <c r="Q467" s="16" t="str">
        <f>Dataset!C465</f>
        <v>Y</v>
      </c>
      <c r="R467" s="16">
        <f>Dataset!D465</f>
        <v>12</v>
      </c>
      <c r="S467" s="16" t="str">
        <f>if(T467&lt;=0.3,Dataset!D465, "")</f>
        <v/>
      </c>
      <c r="T467" s="40">
        <f t="shared" si="2"/>
        <v>0.3808368709</v>
      </c>
      <c r="U467" s="41" t="b">
        <f t="shared" si="1"/>
        <v>0</v>
      </c>
      <c r="V467" s="16"/>
    </row>
    <row r="468" ht="15.75" customHeight="1">
      <c r="A468" s="48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8"/>
      <c r="M468" s="37"/>
      <c r="N468" s="16"/>
      <c r="O468" s="50">
        <f>Dataset!A466</f>
        <v>46363</v>
      </c>
      <c r="P468" s="16">
        <f>Dataset!B466</f>
        <v>263914</v>
      </c>
      <c r="Q468" s="16" t="str">
        <f>Dataset!C466</f>
        <v>Y</v>
      </c>
      <c r="R468" s="16">
        <f>Dataset!D466</f>
        <v>11</v>
      </c>
      <c r="S468" s="16" t="str">
        <f>if(T468&lt;=0.3,Dataset!D466, "")</f>
        <v/>
      </c>
      <c r="T468" s="40">
        <f t="shared" si="2"/>
        <v>0.6127792959</v>
      </c>
      <c r="U468" s="41" t="b">
        <f t="shared" si="1"/>
        <v>0</v>
      </c>
      <c r="V468" s="16"/>
    </row>
    <row r="469" ht="15.75" customHeight="1">
      <c r="A469" s="48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8"/>
      <c r="M469" s="37"/>
      <c r="N469" s="16"/>
      <c r="O469" s="50">
        <f>Dataset!A467</f>
        <v>46363</v>
      </c>
      <c r="P469" s="16">
        <f>Dataset!B467</f>
        <v>127702</v>
      </c>
      <c r="Q469" s="16" t="str">
        <f>Dataset!C467</f>
        <v>Y</v>
      </c>
      <c r="R469" s="16">
        <f>Dataset!D467</f>
        <v>15</v>
      </c>
      <c r="S469" s="16" t="str">
        <f>if(T469&lt;=0.3,Dataset!D467, "")</f>
        <v/>
      </c>
      <c r="T469" s="40">
        <f t="shared" si="2"/>
        <v>0.8754450002</v>
      </c>
      <c r="U469" s="41" t="b">
        <f t="shared" si="1"/>
        <v>0</v>
      </c>
      <c r="V469" s="16"/>
    </row>
    <row r="470" ht="15.75" customHeight="1">
      <c r="A470" s="48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8"/>
      <c r="M470" s="37"/>
      <c r="N470" s="16"/>
      <c r="O470" s="50">
        <f>Dataset!A468</f>
        <v>46362</v>
      </c>
      <c r="P470" s="16">
        <f>Dataset!B468</f>
        <v>273023</v>
      </c>
      <c r="Q470" s="16" t="str">
        <f>Dataset!C468</f>
        <v>Y</v>
      </c>
      <c r="R470" s="16">
        <f>Dataset!D468</f>
        <v>5</v>
      </c>
      <c r="S470" s="16" t="str">
        <f>if(T470&lt;=0.3,Dataset!D468, "")</f>
        <v/>
      </c>
      <c r="T470" s="40">
        <f t="shared" si="2"/>
        <v>0.8033756595</v>
      </c>
      <c r="U470" s="41" t="b">
        <f t="shared" si="1"/>
        <v>0</v>
      </c>
      <c r="V470" s="16"/>
    </row>
    <row r="471" ht="15.75" customHeight="1">
      <c r="A471" s="48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8"/>
      <c r="M471" s="37"/>
      <c r="N471" s="16"/>
      <c r="O471" s="50">
        <f>Dataset!A469</f>
        <v>46362</v>
      </c>
      <c r="P471" s="16">
        <f>Dataset!B469</f>
        <v>182203</v>
      </c>
      <c r="Q471" s="16" t="str">
        <f>Dataset!C469</f>
        <v>Y</v>
      </c>
      <c r="R471" s="16">
        <f>Dataset!D469</f>
        <v>13</v>
      </c>
      <c r="S471" s="16">
        <f>if(T471&lt;=0.3,Dataset!D469, "")</f>
        <v>13</v>
      </c>
      <c r="T471" s="40">
        <f t="shared" si="2"/>
        <v>0.2995212235</v>
      </c>
      <c r="U471" s="41" t="b">
        <f t="shared" si="1"/>
        <v>1</v>
      </c>
      <c r="V471" s="16"/>
    </row>
    <row r="472" ht="15.75" customHeight="1">
      <c r="A472" s="48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8"/>
      <c r="M472" s="37"/>
      <c r="N472" s="16"/>
      <c r="O472" s="50">
        <f>Dataset!A470</f>
        <v>46362</v>
      </c>
      <c r="P472" s="16">
        <f>Dataset!B470</f>
        <v>61149</v>
      </c>
      <c r="Q472" s="16" t="str">
        <f>Dataset!C470</f>
        <v>Y</v>
      </c>
      <c r="R472" s="16">
        <f>Dataset!D470</f>
        <v>13</v>
      </c>
      <c r="S472" s="16">
        <f>if(T472&lt;=0.3,Dataset!D470, "")</f>
        <v>13</v>
      </c>
      <c r="T472" s="40">
        <f t="shared" si="2"/>
        <v>0.2712173477</v>
      </c>
      <c r="U472" s="41" t="b">
        <f t="shared" si="1"/>
        <v>1</v>
      </c>
      <c r="V472" s="16"/>
    </row>
    <row r="473" ht="15.75" customHeight="1">
      <c r="A473" s="48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8"/>
      <c r="M473" s="37"/>
      <c r="N473" s="16"/>
      <c r="O473" s="50">
        <f>Dataset!A471</f>
        <v>46362</v>
      </c>
      <c r="P473" s="16">
        <f>Dataset!B471</f>
        <v>447117</v>
      </c>
      <c r="Q473" s="16" t="str">
        <f>Dataset!C471</f>
        <v>Y</v>
      </c>
      <c r="R473" s="16">
        <f>Dataset!D471</f>
        <v>12</v>
      </c>
      <c r="S473" s="16" t="str">
        <f>if(T473&lt;=0.3,Dataset!D471, "")</f>
        <v/>
      </c>
      <c r="T473" s="40">
        <f t="shared" si="2"/>
        <v>0.9035492168</v>
      </c>
      <c r="U473" s="41" t="b">
        <f t="shared" si="1"/>
        <v>0</v>
      </c>
      <c r="V473" s="16"/>
    </row>
    <row r="474" ht="15.75" customHeight="1">
      <c r="A474" s="48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8"/>
      <c r="M474" s="37"/>
      <c r="N474" s="16"/>
      <c r="O474" s="50">
        <f>Dataset!A472</f>
        <v>46362</v>
      </c>
      <c r="P474" s="16">
        <f>Dataset!B472</f>
        <v>314472</v>
      </c>
      <c r="Q474" s="16" t="str">
        <f>Dataset!C472</f>
        <v>Y</v>
      </c>
      <c r="R474" s="16">
        <f>Dataset!D472</f>
        <v>13</v>
      </c>
      <c r="S474" s="16" t="str">
        <f>if(T474&lt;=0.3,Dataset!D472, "")</f>
        <v/>
      </c>
      <c r="T474" s="40">
        <f t="shared" si="2"/>
        <v>0.9854332678</v>
      </c>
      <c r="U474" s="41" t="b">
        <f t="shared" si="1"/>
        <v>0</v>
      </c>
      <c r="V474" s="16"/>
    </row>
    <row r="475" ht="15.75" customHeight="1">
      <c r="A475" s="48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8"/>
      <c r="M475" s="37"/>
      <c r="N475" s="16"/>
      <c r="O475" s="50">
        <f>Dataset!A473</f>
        <v>46362</v>
      </c>
      <c r="P475" s="16">
        <f>Dataset!B473</f>
        <v>282466</v>
      </c>
      <c r="Q475" s="16" t="str">
        <f>Dataset!C473</f>
        <v>Y</v>
      </c>
      <c r="R475" s="16">
        <f>Dataset!D473</f>
        <v>14</v>
      </c>
      <c r="S475" s="16" t="str">
        <f>if(T475&lt;=0.3,Dataset!D473, "")</f>
        <v/>
      </c>
      <c r="T475" s="40">
        <f t="shared" si="2"/>
        <v>0.8140219046</v>
      </c>
      <c r="U475" s="41" t="b">
        <f t="shared" si="1"/>
        <v>0</v>
      </c>
      <c r="V475" s="16"/>
    </row>
    <row r="476" ht="15.75" customHeight="1">
      <c r="A476" s="48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8"/>
      <c r="M476" s="37"/>
      <c r="N476" s="16"/>
      <c r="O476" s="50">
        <f>Dataset!A474</f>
        <v>46361</v>
      </c>
      <c r="P476" s="16">
        <f>Dataset!B474</f>
        <v>258275</v>
      </c>
      <c r="Q476" s="16" t="str">
        <f>Dataset!C474</f>
        <v>Y</v>
      </c>
      <c r="R476" s="16">
        <f>Dataset!D474</f>
        <v>13</v>
      </c>
      <c r="S476" s="16">
        <f>if(T476&lt;=0.3,Dataset!D474, "")</f>
        <v>13</v>
      </c>
      <c r="T476" s="40">
        <f t="shared" si="2"/>
        <v>0.05201745168</v>
      </c>
      <c r="U476" s="41" t="b">
        <f t="shared" si="1"/>
        <v>1</v>
      </c>
      <c r="V476" s="16"/>
    </row>
    <row r="477" ht="15.75" customHeight="1">
      <c r="A477" s="48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8"/>
      <c r="M477" s="37"/>
      <c r="N477" s="16"/>
      <c r="O477" s="50">
        <f>Dataset!A475</f>
        <v>46361</v>
      </c>
      <c r="P477" s="16">
        <f>Dataset!B475</f>
        <v>215869</v>
      </c>
      <c r="Q477" s="16" t="str">
        <f>Dataset!C475</f>
        <v>Y</v>
      </c>
      <c r="R477" s="16">
        <f>Dataset!D475</f>
        <v>14</v>
      </c>
      <c r="S477" s="16" t="str">
        <f>if(T477&lt;=0.3,Dataset!D475, "")</f>
        <v/>
      </c>
      <c r="T477" s="40">
        <f t="shared" si="2"/>
        <v>0.6658561022</v>
      </c>
      <c r="U477" s="41" t="b">
        <f t="shared" si="1"/>
        <v>0</v>
      </c>
      <c r="V477" s="16"/>
    </row>
    <row r="478" ht="15.75" customHeight="1">
      <c r="A478" s="48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8"/>
      <c r="M478" s="37"/>
      <c r="N478" s="16"/>
      <c r="O478" s="50">
        <f>Dataset!A476</f>
        <v>46361</v>
      </c>
      <c r="P478" s="16">
        <f>Dataset!B476</f>
        <v>354208</v>
      </c>
      <c r="Q478" s="16" t="str">
        <f>Dataset!C476</f>
        <v>Y</v>
      </c>
      <c r="R478" s="16">
        <f>Dataset!D476</f>
        <v>12</v>
      </c>
      <c r="S478" s="16" t="str">
        <f>if(T478&lt;=0.3,Dataset!D476, "")</f>
        <v/>
      </c>
      <c r="T478" s="40">
        <f t="shared" si="2"/>
        <v>0.7842823085</v>
      </c>
      <c r="U478" s="41" t="b">
        <f t="shared" si="1"/>
        <v>0</v>
      </c>
      <c r="V478" s="16"/>
    </row>
    <row r="479" ht="15.75" customHeight="1">
      <c r="A479" s="48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8"/>
      <c r="M479" s="37"/>
      <c r="N479" s="16"/>
      <c r="O479" s="50">
        <f>Dataset!A477</f>
        <v>46361</v>
      </c>
      <c r="P479" s="16">
        <f>Dataset!B477</f>
        <v>121167</v>
      </c>
      <c r="Q479" s="16" t="str">
        <f>Dataset!C477</f>
        <v>Y</v>
      </c>
      <c r="R479" s="16">
        <f>Dataset!D477</f>
        <v>7</v>
      </c>
      <c r="S479" s="16" t="str">
        <f>if(T479&lt;=0.3,Dataset!D477, "")</f>
        <v/>
      </c>
      <c r="T479" s="40">
        <f t="shared" si="2"/>
        <v>0.3422586169</v>
      </c>
      <c r="U479" s="41" t="b">
        <f t="shared" si="1"/>
        <v>0</v>
      </c>
      <c r="V479" s="16"/>
    </row>
    <row r="480" ht="15.75" customHeight="1">
      <c r="A480" s="48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8"/>
      <c r="M480" s="37"/>
      <c r="N480" s="16"/>
      <c r="O480" s="50">
        <f>Dataset!A478</f>
        <v>46361</v>
      </c>
      <c r="P480" s="16">
        <f>Dataset!B478</f>
        <v>49626</v>
      </c>
      <c r="Q480" s="16" t="str">
        <f>Dataset!C478</f>
        <v>Y</v>
      </c>
      <c r="R480" s="16">
        <f>Dataset!D478</f>
        <v>14</v>
      </c>
      <c r="S480" s="16" t="str">
        <f>if(T480&lt;=0.3,Dataset!D478, "")</f>
        <v/>
      </c>
      <c r="T480" s="40">
        <f t="shared" si="2"/>
        <v>0.6003448249</v>
      </c>
      <c r="U480" s="41" t="b">
        <f t="shared" si="1"/>
        <v>0</v>
      </c>
      <c r="V480" s="16"/>
    </row>
    <row r="481" ht="15.75" customHeight="1">
      <c r="A481" s="48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8"/>
      <c r="M481" s="37"/>
      <c r="N481" s="16"/>
      <c r="O481" s="50">
        <f>Dataset!A479</f>
        <v>46361</v>
      </c>
      <c r="P481" s="16">
        <f>Dataset!B479</f>
        <v>202839</v>
      </c>
      <c r="Q481" s="16" t="str">
        <f>Dataset!C479</f>
        <v>Y</v>
      </c>
      <c r="R481" s="16">
        <f>Dataset!D479</f>
        <v>15</v>
      </c>
      <c r="S481" s="16" t="str">
        <f>if(T481&lt;=0.3,Dataset!D479, "")</f>
        <v/>
      </c>
      <c r="T481" s="40">
        <f t="shared" si="2"/>
        <v>0.9769179295</v>
      </c>
      <c r="U481" s="41" t="b">
        <f t="shared" si="1"/>
        <v>0</v>
      </c>
      <c r="V481" s="16"/>
    </row>
    <row r="482" ht="15.75" customHeight="1">
      <c r="A482" s="48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8"/>
      <c r="M482" s="37"/>
      <c r="N482" s="16"/>
      <c r="O482" s="50">
        <f>Dataset!A480</f>
        <v>46361</v>
      </c>
      <c r="P482" s="16">
        <f>Dataset!B480</f>
        <v>43535</v>
      </c>
      <c r="Q482" s="16" t="str">
        <f>Dataset!C480</f>
        <v>Y</v>
      </c>
      <c r="R482" s="16">
        <f>Dataset!D480</f>
        <v>7</v>
      </c>
      <c r="S482" s="16" t="str">
        <f>if(T482&lt;=0.3,Dataset!D480, "")</f>
        <v/>
      </c>
      <c r="T482" s="40">
        <f t="shared" si="2"/>
        <v>0.9870864114</v>
      </c>
      <c r="U482" s="41" t="b">
        <f t="shared" si="1"/>
        <v>0</v>
      </c>
      <c r="V482" s="16"/>
    </row>
    <row r="483" ht="15.75" customHeight="1">
      <c r="A483" s="48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8"/>
      <c r="M483" s="37"/>
      <c r="N483" s="16"/>
      <c r="O483" s="50">
        <f>Dataset!A481</f>
        <v>46361</v>
      </c>
      <c r="P483" s="16">
        <f>Dataset!B481</f>
        <v>328302</v>
      </c>
      <c r="Q483" s="16" t="str">
        <f>Dataset!C481</f>
        <v>Y</v>
      </c>
      <c r="R483" s="16">
        <f>Dataset!D481</f>
        <v>15</v>
      </c>
      <c r="S483" s="16" t="str">
        <f>if(T483&lt;=0.3,Dataset!D481, "")</f>
        <v/>
      </c>
      <c r="T483" s="40">
        <f t="shared" si="2"/>
        <v>0.8266618049</v>
      </c>
      <c r="U483" s="41" t="b">
        <f t="shared" si="1"/>
        <v>0</v>
      </c>
      <c r="V483" s="16"/>
    </row>
    <row r="484" ht="15.75" customHeight="1">
      <c r="A484" s="48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8"/>
      <c r="M484" s="37"/>
      <c r="N484" s="16"/>
      <c r="O484" s="50">
        <f>Dataset!A482</f>
        <v>46361</v>
      </c>
      <c r="P484" s="16">
        <f>Dataset!B482</f>
        <v>155835</v>
      </c>
      <c r="Q484" s="16" t="str">
        <f>Dataset!C482</f>
        <v>C</v>
      </c>
      <c r="R484" s="16">
        <f>Dataset!D482</f>
        <v>13</v>
      </c>
      <c r="S484" s="16" t="str">
        <f>if(T484&lt;=0.3,Dataset!D482, "")</f>
        <v/>
      </c>
      <c r="T484" s="40">
        <f t="shared" si="2"/>
        <v>0.7242994035</v>
      </c>
      <c r="U484" s="41" t="b">
        <f t="shared" si="1"/>
        <v>0</v>
      </c>
      <c r="V484" s="16"/>
    </row>
    <row r="485" ht="15.75" customHeight="1">
      <c r="A485" s="48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8"/>
      <c r="M485" s="37"/>
      <c r="N485" s="16"/>
      <c r="O485" s="50">
        <f>Dataset!A483</f>
        <v>46361</v>
      </c>
      <c r="P485" s="16">
        <f>Dataset!B483</f>
        <v>178207</v>
      </c>
      <c r="Q485" s="16" t="str">
        <f>Dataset!C483</f>
        <v>Y</v>
      </c>
      <c r="R485" s="16">
        <f>Dataset!D483</f>
        <v>15</v>
      </c>
      <c r="S485" s="16" t="str">
        <f>if(T485&lt;=0.3,Dataset!D483, "")</f>
        <v/>
      </c>
      <c r="T485" s="40">
        <f t="shared" si="2"/>
        <v>0.7608624695</v>
      </c>
      <c r="U485" s="41" t="b">
        <f t="shared" si="1"/>
        <v>0</v>
      </c>
      <c r="V485" s="16"/>
    </row>
    <row r="486" ht="15.75" customHeight="1">
      <c r="A486" s="48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8"/>
      <c r="M486" s="37"/>
      <c r="N486" s="16"/>
      <c r="O486" s="50">
        <f>Dataset!A484</f>
        <v>46361</v>
      </c>
      <c r="P486" s="16">
        <f>Dataset!B484</f>
        <v>165012</v>
      </c>
      <c r="Q486" s="16" t="str">
        <f>Dataset!C484</f>
        <v>Y</v>
      </c>
      <c r="R486" s="16">
        <f>Dataset!D484</f>
        <v>10</v>
      </c>
      <c r="S486" s="16" t="str">
        <f>if(T486&lt;=0.3,Dataset!D484, "")</f>
        <v/>
      </c>
      <c r="T486" s="40">
        <f t="shared" si="2"/>
        <v>0.7101835948</v>
      </c>
      <c r="U486" s="41" t="b">
        <f t="shared" si="1"/>
        <v>0</v>
      </c>
      <c r="V486" s="16"/>
    </row>
    <row r="487" ht="15.75" customHeight="1">
      <c r="A487" s="48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8"/>
      <c r="M487" s="37"/>
      <c r="N487" s="16"/>
      <c r="O487" s="50">
        <f>Dataset!A485</f>
        <v>46360</v>
      </c>
      <c r="P487" s="16">
        <f>Dataset!B485</f>
        <v>181926</v>
      </c>
      <c r="Q487" s="16" t="str">
        <f>Dataset!C485</f>
        <v>C</v>
      </c>
      <c r="R487" s="16">
        <f>Dataset!D485</f>
        <v>11</v>
      </c>
      <c r="S487" s="16">
        <f>if(T487&lt;=0.3,Dataset!D485, "")</f>
        <v>11</v>
      </c>
      <c r="T487" s="40">
        <f t="shared" si="2"/>
        <v>0.06677131991</v>
      </c>
      <c r="U487" s="41" t="b">
        <f t="shared" si="1"/>
        <v>1</v>
      </c>
      <c r="V487" s="16"/>
    </row>
    <row r="488" ht="15.75" customHeight="1">
      <c r="A488" s="48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8"/>
      <c r="M488" s="37"/>
      <c r="N488" s="16"/>
      <c r="O488" s="50">
        <f>Dataset!A486</f>
        <v>46360</v>
      </c>
      <c r="P488" s="16">
        <f>Dataset!B486</f>
        <v>170847</v>
      </c>
      <c r="Q488" s="16" t="str">
        <f>Dataset!C486</f>
        <v>Y</v>
      </c>
      <c r="R488" s="16">
        <f>Dataset!D486</f>
        <v>5</v>
      </c>
      <c r="S488" s="16">
        <f>if(T488&lt;=0.3,Dataset!D486, "")</f>
        <v>5</v>
      </c>
      <c r="T488" s="40">
        <f t="shared" si="2"/>
        <v>0.2076763001</v>
      </c>
      <c r="U488" s="41" t="b">
        <f t="shared" si="1"/>
        <v>1</v>
      </c>
      <c r="V488" s="16"/>
    </row>
    <row r="489" ht="15.75" customHeight="1">
      <c r="A489" s="48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8"/>
      <c r="M489" s="37"/>
      <c r="N489" s="16"/>
      <c r="O489" s="50">
        <f>Dataset!A487</f>
        <v>46360</v>
      </c>
      <c r="P489" s="16">
        <f>Dataset!B487</f>
        <v>474687</v>
      </c>
      <c r="Q489" s="16" t="str">
        <f>Dataset!C487</f>
        <v>Y</v>
      </c>
      <c r="R489" s="16">
        <f>Dataset!D487</f>
        <v>5</v>
      </c>
      <c r="S489" s="16" t="str">
        <f>if(T489&lt;=0.3,Dataset!D487, "")</f>
        <v/>
      </c>
      <c r="T489" s="40">
        <f t="shared" si="2"/>
        <v>0.9956310333</v>
      </c>
      <c r="U489" s="41" t="b">
        <f t="shared" si="1"/>
        <v>0</v>
      </c>
      <c r="V489" s="16"/>
    </row>
    <row r="490" ht="15.75" customHeight="1">
      <c r="A490" s="48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8"/>
      <c r="M490" s="37"/>
      <c r="N490" s="16"/>
      <c r="O490" s="50">
        <f>Dataset!A488</f>
        <v>46360</v>
      </c>
      <c r="P490" s="16">
        <f>Dataset!B488</f>
        <v>123560</v>
      </c>
      <c r="Q490" s="16" t="str">
        <f>Dataset!C488</f>
        <v>Y</v>
      </c>
      <c r="R490" s="16">
        <f>Dataset!D488</f>
        <v>12</v>
      </c>
      <c r="S490" s="16">
        <f>if(T490&lt;=0.3,Dataset!D488, "")</f>
        <v>12</v>
      </c>
      <c r="T490" s="40">
        <f t="shared" si="2"/>
        <v>0.2311133491</v>
      </c>
      <c r="U490" s="41" t="b">
        <f t="shared" si="1"/>
        <v>1</v>
      </c>
      <c r="V490" s="16"/>
    </row>
    <row r="491" ht="15.75" customHeight="1">
      <c r="A491" s="48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8"/>
      <c r="M491" s="37"/>
      <c r="N491" s="16"/>
      <c r="O491" s="50">
        <f>Dataset!A489</f>
        <v>46360</v>
      </c>
      <c r="P491" s="16">
        <f>Dataset!B489</f>
        <v>17824</v>
      </c>
      <c r="Q491" s="16" t="str">
        <f>Dataset!C489</f>
        <v>Y</v>
      </c>
      <c r="R491" s="16">
        <f>Dataset!D489</f>
        <v>5</v>
      </c>
      <c r="S491" s="16">
        <f>if(T491&lt;=0.3,Dataset!D489, "")</f>
        <v>5</v>
      </c>
      <c r="T491" s="40">
        <f t="shared" si="2"/>
        <v>0.008977729407</v>
      </c>
      <c r="U491" s="41" t="b">
        <f t="shared" si="1"/>
        <v>1</v>
      </c>
      <c r="V491" s="16"/>
    </row>
    <row r="492" ht="15.75" customHeight="1">
      <c r="A492" s="48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8"/>
      <c r="M492" s="37"/>
      <c r="N492" s="16"/>
      <c r="O492" s="50">
        <f>Dataset!A490</f>
        <v>46360</v>
      </c>
      <c r="P492" s="16">
        <f>Dataset!B490</f>
        <v>206195</v>
      </c>
      <c r="Q492" s="16" t="str">
        <f>Dataset!C490</f>
        <v>Y</v>
      </c>
      <c r="R492" s="16">
        <f>Dataset!D490</f>
        <v>13</v>
      </c>
      <c r="S492" s="16" t="str">
        <f>if(T492&lt;=0.3,Dataset!D490, "")</f>
        <v/>
      </c>
      <c r="T492" s="40">
        <f t="shared" si="2"/>
        <v>0.4083679455</v>
      </c>
      <c r="U492" s="41" t="b">
        <f t="shared" si="1"/>
        <v>0</v>
      </c>
      <c r="V492" s="16"/>
    </row>
    <row r="493" ht="15.75" customHeight="1">
      <c r="A493" s="48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8"/>
      <c r="M493" s="37"/>
      <c r="N493" s="16"/>
      <c r="O493" s="50">
        <f>Dataset!A491</f>
        <v>46360</v>
      </c>
      <c r="P493" s="16">
        <f>Dataset!B491</f>
        <v>60416</v>
      </c>
      <c r="Q493" s="16" t="str">
        <f>Dataset!C491</f>
        <v>Y</v>
      </c>
      <c r="R493" s="16">
        <f>Dataset!D491</f>
        <v>9</v>
      </c>
      <c r="S493" s="16" t="str">
        <f>if(T493&lt;=0.3,Dataset!D491, "")</f>
        <v/>
      </c>
      <c r="T493" s="40">
        <f t="shared" si="2"/>
        <v>0.3922677849</v>
      </c>
      <c r="U493" s="41" t="b">
        <f t="shared" si="1"/>
        <v>0</v>
      </c>
      <c r="V493" s="16"/>
    </row>
    <row r="494" ht="15.75" customHeight="1">
      <c r="A494" s="48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8"/>
      <c r="M494" s="37"/>
      <c r="N494" s="16"/>
      <c r="O494" s="50">
        <f>Dataset!A492</f>
        <v>46360</v>
      </c>
      <c r="P494" s="16">
        <f>Dataset!B492</f>
        <v>188667</v>
      </c>
      <c r="Q494" s="16" t="str">
        <f>Dataset!C492</f>
        <v>Y</v>
      </c>
      <c r="R494" s="16">
        <f>Dataset!D492</f>
        <v>15</v>
      </c>
      <c r="S494" s="16" t="str">
        <f>if(T494&lt;=0.3,Dataset!D492, "")</f>
        <v/>
      </c>
      <c r="T494" s="40">
        <f t="shared" si="2"/>
        <v>0.731972082</v>
      </c>
      <c r="U494" s="41" t="b">
        <f t="shared" si="1"/>
        <v>0</v>
      </c>
      <c r="V494" s="16"/>
    </row>
    <row r="495" ht="15.75" customHeight="1">
      <c r="A495" s="48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8"/>
      <c r="M495" s="37"/>
      <c r="N495" s="16"/>
      <c r="O495" s="50">
        <f>Dataset!A493</f>
        <v>46360</v>
      </c>
      <c r="P495" s="16">
        <f>Dataset!B493</f>
        <v>260437</v>
      </c>
      <c r="Q495" s="16" t="str">
        <f>Dataset!C493</f>
        <v>Y</v>
      </c>
      <c r="R495" s="16">
        <f>Dataset!D493</f>
        <v>13</v>
      </c>
      <c r="S495" s="16" t="str">
        <f>if(T495&lt;=0.3,Dataset!D493, "")</f>
        <v/>
      </c>
      <c r="T495" s="40">
        <f t="shared" si="2"/>
        <v>0.726225253</v>
      </c>
      <c r="U495" s="41" t="b">
        <f t="shared" si="1"/>
        <v>0</v>
      </c>
      <c r="V495" s="16"/>
    </row>
    <row r="496" ht="15.75" customHeight="1">
      <c r="A496" s="48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8"/>
      <c r="M496" s="37"/>
      <c r="N496" s="16"/>
      <c r="O496" s="50">
        <f>Dataset!A494</f>
        <v>46360</v>
      </c>
      <c r="P496" s="16">
        <f>Dataset!B494</f>
        <v>437212</v>
      </c>
      <c r="Q496" s="16" t="str">
        <f>Dataset!C494</f>
        <v>Y</v>
      </c>
      <c r="R496" s="16">
        <f>Dataset!D494</f>
        <v>14</v>
      </c>
      <c r="S496" s="16" t="str">
        <f>if(T496&lt;=0.3,Dataset!D494, "")</f>
        <v/>
      </c>
      <c r="T496" s="40">
        <f t="shared" si="2"/>
        <v>0.6039863521</v>
      </c>
      <c r="U496" s="41" t="b">
        <f t="shared" si="1"/>
        <v>0</v>
      </c>
      <c r="V496" s="16"/>
    </row>
    <row r="497" ht="15.75" customHeight="1">
      <c r="A497" s="48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8"/>
      <c r="M497" s="37"/>
      <c r="N497" s="16"/>
      <c r="O497" s="50">
        <f>Dataset!A495</f>
        <v>46360</v>
      </c>
      <c r="P497" s="16">
        <f>Dataset!B495</f>
        <v>15424</v>
      </c>
      <c r="Q497" s="16" t="str">
        <f>Dataset!C495</f>
        <v>Y</v>
      </c>
      <c r="R497" s="16">
        <f>Dataset!D495</f>
        <v>8</v>
      </c>
      <c r="S497" s="16" t="str">
        <f>if(T497&lt;=0.3,Dataset!D495, "")</f>
        <v/>
      </c>
      <c r="T497" s="40">
        <f t="shared" si="2"/>
        <v>0.4156138475</v>
      </c>
      <c r="U497" s="41" t="b">
        <f t="shared" si="1"/>
        <v>0</v>
      </c>
      <c r="V497" s="16"/>
    </row>
    <row r="498" ht="15.75" customHeight="1">
      <c r="A498" s="48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8"/>
      <c r="M498" s="37"/>
      <c r="N498" s="16"/>
      <c r="O498" s="50">
        <f>Dataset!A496</f>
        <v>46360</v>
      </c>
      <c r="P498" s="16">
        <f>Dataset!B496</f>
        <v>212968</v>
      </c>
      <c r="Q498" s="16" t="str">
        <f>Dataset!C496</f>
        <v>Y</v>
      </c>
      <c r="R498" s="16">
        <f>Dataset!D496</f>
        <v>10</v>
      </c>
      <c r="S498" s="16" t="str">
        <f>if(T498&lt;=0.3,Dataset!D496, "")</f>
        <v/>
      </c>
      <c r="T498" s="40">
        <f t="shared" si="2"/>
        <v>0.8868665689</v>
      </c>
      <c r="U498" s="41" t="b">
        <f t="shared" si="1"/>
        <v>0</v>
      </c>
      <c r="V498" s="16"/>
    </row>
    <row r="499" ht="15.75" customHeight="1">
      <c r="A499" s="48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8"/>
      <c r="M499" s="37"/>
      <c r="N499" s="16"/>
      <c r="O499" s="50">
        <f>Dataset!A497</f>
        <v>46359</v>
      </c>
      <c r="P499" s="16">
        <f>Dataset!B497</f>
        <v>345568</v>
      </c>
      <c r="Q499" s="16" t="str">
        <f>Dataset!C497</f>
        <v>Y</v>
      </c>
      <c r="R499" s="16">
        <f>Dataset!D497</f>
        <v>7</v>
      </c>
      <c r="S499" s="16" t="str">
        <f>if(T499&lt;=0.3,Dataset!D497, "")</f>
        <v/>
      </c>
      <c r="T499" s="40">
        <f t="shared" si="2"/>
        <v>0.9191274336</v>
      </c>
      <c r="U499" s="41" t="b">
        <f t="shared" si="1"/>
        <v>0</v>
      </c>
      <c r="V499" s="16"/>
    </row>
    <row r="500" ht="15.75" customHeight="1">
      <c r="A500" s="48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8"/>
      <c r="M500" s="37"/>
      <c r="N500" s="16"/>
      <c r="O500" s="50">
        <f>Dataset!A498</f>
        <v>46359</v>
      </c>
      <c r="P500" s="16">
        <f>Dataset!B498</f>
        <v>405896</v>
      </c>
      <c r="Q500" s="16" t="str">
        <f>Dataset!C498</f>
        <v>Y</v>
      </c>
      <c r="R500" s="16">
        <f>Dataset!D498</f>
        <v>14</v>
      </c>
      <c r="S500" s="16" t="str">
        <f>if(T500&lt;=0.3,Dataset!D498, "")</f>
        <v/>
      </c>
      <c r="T500" s="40">
        <f t="shared" si="2"/>
        <v>0.9027289923</v>
      </c>
      <c r="U500" s="41" t="b">
        <f t="shared" si="1"/>
        <v>0</v>
      </c>
      <c r="V500" s="16"/>
    </row>
    <row r="501" ht="15.75" customHeight="1">
      <c r="A501" s="48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8"/>
      <c r="M501" s="37"/>
      <c r="N501" s="16"/>
      <c r="O501" s="50">
        <f>Dataset!A499</f>
        <v>46359</v>
      </c>
      <c r="P501" s="16">
        <f>Dataset!B499</f>
        <v>417797</v>
      </c>
      <c r="Q501" s="16" t="str">
        <f>Dataset!C499</f>
        <v>Y</v>
      </c>
      <c r="R501" s="16">
        <f>Dataset!D499</f>
        <v>15</v>
      </c>
      <c r="S501" s="16" t="str">
        <f>if(T501&lt;=0.3,Dataset!D499, "")</f>
        <v/>
      </c>
      <c r="T501" s="40">
        <f t="shared" si="2"/>
        <v>0.6795180027</v>
      </c>
      <c r="U501" s="41" t="b">
        <f t="shared" si="1"/>
        <v>0</v>
      </c>
      <c r="V501" s="16"/>
    </row>
    <row r="502" ht="15.75" customHeight="1">
      <c r="A502" s="48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8"/>
      <c r="M502" s="37"/>
      <c r="N502" s="16"/>
      <c r="O502" s="50">
        <f>Dataset!A500</f>
        <v>46359</v>
      </c>
      <c r="P502" s="16">
        <f>Dataset!B500</f>
        <v>261460</v>
      </c>
      <c r="Q502" s="16" t="str">
        <f>Dataset!C500</f>
        <v>Y</v>
      </c>
      <c r="R502" s="16">
        <f>Dataset!D500</f>
        <v>5</v>
      </c>
      <c r="S502" s="16" t="str">
        <f>if(T502&lt;=0.3,Dataset!D500, "")</f>
        <v/>
      </c>
      <c r="T502" s="40">
        <f t="shared" si="2"/>
        <v>0.5358057267</v>
      </c>
      <c r="U502" s="41" t="b">
        <f t="shared" si="1"/>
        <v>0</v>
      </c>
      <c r="V502" s="16"/>
    </row>
    <row r="503" ht="15.75" customHeight="1">
      <c r="A503" s="48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8"/>
      <c r="M503" s="37"/>
      <c r="N503" s="16"/>
      <c r="O503" s="50">
        <f>Dataset!A501</f>
        <v>46359</v>
      </c>
      <c r="P503" s="16">
        <f>Dataset!B501</f>
        <v>384835</v>
      </c>
      <c r="Q503" s="16" t="str">
        <f>Dataset!C501</f>
        <v>Y</v>
      </c>
      <c r="R503" s="16">
        <f>Dataset!D501</f>
        <v>15</v>
      </c>
      <c r="S503" s="16" t="str">
        <f>if(T503&lt;=0.3,Dataset!D501, "")</f>
        <v/>
      </c>
      <c r="T503" s="40">
        <f t="shared" si="2"/>
        <v>0.7748299296</v>
      </c>
      <c r="U503" s="41" t="b">
        <f t="shared" si="1"/>
        <v>0</v>
      </c>
      <c r="V503" s="16"/>
    </row>
    <row r="504" ht="15.75" customHeight="1">
      <c r="A504" s="48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8"/>
      <c r="M504" s="37"/>
      <c r="N504" s="16"/>
      <c r="O504" s="50">
        <f>Dataset!A502</f>
        <v>46359</v>
      </c>
      <c r="P504" s="16">
        <f>Dataset!B502</f>
        <v>115582</v>
      </c>
      <c r="Q504" s="16" t="str">
        <f>Dataset!C502</f>
        <v>Y</v>
      </c>
      <c r="R504" s="16">
        <f>Dataset!D502</f>
        <v>14</v>
      </c>
      <c r="S504" s="16" t="str">
        <f>if(T504&lt;=0.3,Dataset!D502, "")</f>
        <v/>
      </c>
      <c r="T504" s="40">
        <f t="shared" si="2"/>
        <v>0.5502075447</v>
      </c>
      <c r="U504" s="41" t="b">
        <f t="shared" si="1"/>
        <v>0</v>
      </c>
      <c r="V504" s="16"/>
    </row>
    <row r="505" ht="15.75" customHeight="1">
      <c r="A505" s="48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8"/>
      <c r="M505" s="37"/>
      <c r="N505" s="16"/>
      <c r="O505" s="50">
        <f>Dataset!A503</f>
        <v>46359</v>
      </c>
      <c r="P505" s="16">
        <f>Dataset!B503</f>
        <v>282748</v>
      </c>
      <c r="Q505" s="16" t="str">
        <f>Dataset!C503</f>
        <v>Y</v>
      </c>
      <c r="R505" s="16">
        <f>Dataset!D503</f>
        <v>14</v>
      </c>
      <c r="S505" s="16" t="str">
        <f>if(T505&lt;=0.3,Dataset!D503, "")</f>
        <v/>
      </c>
      <c r="T505" s="40">
        <f t="shared" si="2"/>
        <v>0.582683152</v>
      </c>
      <c r="U505" s="41" t="b">
        <f t="shared" si="1"/>
        <v>0</v>
      </c>
      <c r="V505" s="16"/>
    </row>
    <row r="506" ht="15.75" customHeight="1">
      <c r="A506" s="48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8"/>
      <c r="M506" s="37"/>
      <c r="N506" s="16"/>
      <c r="O506" s="50">
        <f>Dataset!A504</f>
        <v>46359</v>
      </c>
      <c r="P506" s="16">
        <f>Dataset!B504</f>
        <v>259967</v>
      </c>
      <c r="Q506" s="16" t="str">
        <f>Dataset!C504</f>
        <v>Y</v>
      </c>
      <c r="R506" s="16">
        <f>Dataset!D504</f>
        <v>15</v>
      </c>
      <c r="S506" s="16" t="str">
        <f>if(T506&lt;=0.3,Dataset!D504, "")</f>
        <v/>
      </c>
      <c r="T506" s="40">
        <f t="shared" si="2"/>
        <v>0.6531908146</v>
      </c>
      <c r="U506" s="41" t="b">
        <f t="shared" si="1"/>
        <v>0</v>
      </c>
      <c r="V506" s="16"/>
    </row>
    <row r="507" ht="15.75" customHeight="1">
      <c r="A507" s="48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8"/>
      <c r="M507" s="37"/>
      <c r="N507" s="16"/>
      <c r="O507" s="50">
        <f>Dataset!A505</f>
        <v>46359</v>
      </c>
      <c r="P507" s="16">
        <f>Dataset!B505</f>
        <v>298977</v>
      </c>
      <c r="Q507" s="16" t="str">
        <f>Dataset!C505</f>
        <v>Y</v>
      </c>
      <c r="R507" s="16">
        <f>Dataset!D505</f>
        <v>14</v>
      </c>
      <c r="S507" s="16" t="str">
        <f>if(T507&lt;=0.3,Dataset!D505, "")</f>
        <v/>
      </c>
      <c r="T507" s="40">
        <f t="shared" si="2"/>
        <v>0.9310875041</v>
      </c>
      <c r="U507" s="41" t="b">
        <f t="shared" si="1"/>
        <v>0</v>
      </c>
      <c r="V507" s="16"/>
    </row>
    <row r="508" ht="15.75" customHeight="1">
      <c r="A508" s="48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8"/>
      <c r="M508" s="37"/>
      <c r="N508" s="16"/>
      <c r="O508" s="50">
        <f>Dataset!A506</f>
        <v>46359</v>
      </c>
      <c r="P508" s="16">
        <f>Dataset!B506</f>
        <v>493285</v>
      </c>
      <c r="Q508" s="16" t="str">
        <f>Dataset!C506</f>
        <v>Y</v>
      </c>
      <c r="R508" s="16">
        <f>Dataset!D506</f>
        <v>13</v>
      </c>
      <c r="S508" s="16" t="str">
        <f>if(T508&lt;=0.3,Dataset!D506, "")</f>
        <v/>
      </c>
      <c r="T508" s="40">
        <f t="shared" si="2"/>
        <v>0.6319034434</v>
      </c>
      <c r="U508" s="41" t="b">
        <f t="shared" si="1"/>
        <v>0</v>
      </c>
      <c r="V508" s="16"/>
    </row>
    <row r="509" ht="15.75" customHeight="1">
      <c r="A509" s="48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8"/>
      <c r="M509" s="37"/>
      <c r="N509" s="16"/>
      <c r="O509" s="50">
        <f>Dataset!A507</f>
        <v>46359</v>
      </c>
      <c r="P509" s="16">
        <f>Dataset!B507</f>
        <v>367614</v>
      </c>
      <c r="Q509" s="16" t="str">
        <f>Dataset!C507</f>
        <v>Y</v>
      </c>
      <c r="R509" s="16">
        <f>Dataset!D507</f>
        <v>12</v>
      </c>
      <c r="S509" s="16">
        <f>if(T509&lt;=0.3,Dataset!D507, "")</f>
        <v>12</v>
      </c>
      <c r="T509" s="40">
        <f t="shared" si="2"/>
        <v>0.2905260069</v>
      </c>
      <c r="U509" s="41" t="b">
        <f t="shared" si="1"/>
        <v>1</v>
      </c>
      <c r="V509" s="16"/>
    </row>
    <row r="510" ht="15.75" customHeight="1">
      <c r="A510" s="48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8"/>
      <c r="M510" s="37"/>
      <c r="N510" s="16"/>
      <c r="O510" s="50">
        <f>Dataset!A508</f>
        <v>46359</v>
      </c>
      <c r="P510" s="16">
        <f>Dataset!B508</f>
        <v>201033</v>
      </c>
      <c r="Q510" s="16" t="str">
        <f>Dataset!C508</f>
        <v>Y</v>
      </c>
      <c r="R510" s="16">
        <f>Dataset!D508</f>
        <v>15</v>
      </c>
      <c r="S510" s="16" t="str">
        <f>if(T510&lt;=0.3,Dataset!D508, "")</f>
        <v/>
      </c>
      <c r="T510" s="40">
        <f t="shared" si="2"/>
        <v>0.4411350818</v>
      </c>
      <c r="U510" s="41" t="b">
        <f t="shared" si="1"/>
        <v>0</v>
      </c>
      <c r="V510" s="16"/>
    </row>
    <row r="511" ht="15.75" customHeight="1">
      <c r="A511" s="48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8"/>
      <c r="M511" s="37"/>
      <c r="N511" s="16"/>
      <c r="O511" s="50">
        <f>Dataset!A509</f>
        <v>46359</v>
      </c>
      <c r="P511" s="16">
        <f>Dataset!B509</f>
        <v>312162</v>
      </c>
      <c r="Q511" s="16" t="str">
        <f>Dataset!C509</f>
        <v>Y</v>
      </c>
      <c r="R511" s="16">
        <f>Dataset!D509</f>
        <v>5</v>
      </c>
      <c r="S511" s="16">
        <f>if(T511&lt;=0.3,Dataset!D509, "")</f>
        <v>5</v>
      </c>
      <c r="T511" s="40">
        <f t="shared" si="2"/>
        <v>0.1104047209</v>
      </c>
      <c r="U511" s="41" t="b">
        <f t="shared" si="1"/>
        <v>1</v>
      </c>
      <c r="V511" s="16"/>
    </row>
    <row r="512" ht="15.75" customHeight="1">
      <c r="A512" s="48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8"/>
      <c r="M512" s="37"/>
      <c r="N512" s="16"/>
      <c r="O512" s="50">
        <f>Dataset!A510</f>
        <v>46359</v>
      </c>
      <c r="P512" s="16">
        <f>Dataset!B510</f>
        <v>26563</v>
      </c>
      <c r="Q512" s="16" t="str">
        <f>Dataset!C510</f>
        <v>Y</v>
      </c>
      <c r="R512" s="16">
        <f>Dataset!D510</f>
        <v>15</v>
      </c>
      <c r="S512" s="16" t="str">
        <f>if(T512&lt;=0.3,Dataset!D510, "")</f>
        <v/>
      </c>
      <c r="T512" s="40">
        <f t="shared" si="2"/>
        <v>0.4961102563</v>
      </c>
      <c r="U512" s="41" t="b">
        <f t="shared" si="1"/>
        <v>0</v>
      </c>
      <c r="V512" s="16"/>
    </row>
    <row r="513" ht="15.75" customHeight="1">
      <c r="A513" s="48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8"/>
      <c r="M513" s="37"/>
      <c r="N513" s="16"/>
      <c r="O513" s="50">
        <f>Dataset!A511</f>
        <v>46359</v>
      </c>
      <c r="P513" s="16">
        <f>Dataset!B511</f>
        <v>188473</v>
      </c>
      <c r="Q513" s="16" t="str">
        <f>Dataset!C511</f>
        <v>Y</v>
      </c>
      <c r="R513" s="16">
        <f>Dataset!D511</f>
        <v>13</v>
      </c>
      <c r="S513" s="16" t="str">
        <f>if(T513&lt;=0.3,Dataset!D511, "")</f>
        <v/>
      </c>
      <c r="T513" s="40">
        <f t="shared" si="2"/>
        <v>0.8139346737</v>
      </c>
      <c r="U513" s="41" t="b">
        <f t="shared" si="1"/>
        <v>0</v>
      </c>
      <c r="V513" s="16"/>
    </row>
    <row r="514" ht="15.75" customHeight="1">
      <c r="A514" s="48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8"/>
      <c r="M514" s="37"/>
      <c r="N514" s="16"/>
      <c r="O514" s="50">
        <f>Dataset!A512</f>
        <v>46359</v>
      </c>
      <c r="P514" s="16">
        <f>Dataset!B512</f>
        <v>30392</v>
      </c>
      <c r="Q514" s="16" t="str">
        <f>Dataset!C512</f>
        <v>Y</v>
      </c>
      <c r="R514" s="16">
        <f>Dataset!D512</f>
        <v>13</v>
      </c>
      <c r="S514" s="16" t="str">
        <f>if(T514&lt;=0.3,Dataset!D512, "")</f>
        <v/>
      </c>
      <c r="T514" s="40">
        <f t="shared" si="2"/>
        <v>0.6561635921</v>
      </c>
      <c r="U514" s="41" t="b">
        <f t="shared" si="1"/>
        <v>0</v>
      </c>
      <c r="V514" s="16"/>
    </row>
    <row r="515" ht="15.75" customHeight="1">
      <c r="A515" s="48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8"/>
      <c r="M515" s="37"/>
      <c r="N515" s="16"/>
      <c r="O515" s="50">
        <f>Dataset!A513</f>
        <v>46358</v>
      </c>
      <c r="P515" s="16">
        <f>Dataset!B513</f>
        <v>322271</v>
      </c>
      <c r="Q515" s="16" t="str">
        <f>Dataset!C513</f>
        <v>Y</v>
      </c>
      <c r="R515" s="16">
        <f>Dataset!D513</f>
        <v>15</v>
      </c>
      <c r="S515" s="16" t="str">
        <f>if(T515&lt;=0.3,Dataset!D513, "")</f>
        <v/>
      </c>
      <c r="T515" s="40">
        <f t="shared" si="2"/>
        <v>0.7127236871</v>
      </c>
      <c r="U515" s="41" t="b">
        <f t="shared" si="1"/>
        <v>0</v>
      </c>
      <c r="V515" s="16"/>
    </row>
    <row r="516" ht="15.75" customHeight="1">
      <c r="A516" s="48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8"/>
      <c r="M516" s="37"/>
      <c r="N516" s="16"/>
      <c r="O516" s="50">
        <f>Dataset!A514</f>
        <v>46358</v>
      </c>
      <c r="P516" s="16">
        <f>Dataset!B514</f>
        <v>43166</v>
      </c>
      <c r="Q516" s="16" t="str">
        <f>Dataset!C514</f>
        <v>Y</v>
      </c>
      <c r="R516" s="16">
        <f>Dataset!D514</f>
        <v>14</v>
      </c>
      <c r="S516" s="16" t="str">
        <f>if(T516&lt;=0.3,Dataset!D514, "")</f>
        <v/>
      </c>
      <c r="T516" s="40">
        <f t="shared" si="2"/>
        <v>0.70366754</v>
      </c>
      <c r="U516" s="41" t="b">
        <f t="shared" si="1"/>
        <v>0</v>
      </c>
      <c r="V516" s="16"/>
    </row>
    <row r="517" ht="15.75" customHeight="1">
      <c r="A517" s="48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8"/>
      <c r="M517" s="37"/>
      <c r="N517" s="16"/>
      <c r="O517" s="50">
        <f>Dataset!A515</f>
        <v>46358</v>
      </c>
      <c r="P517" s="16">
        <f>Dataset!B515</f>
        <v>439581</v>
      </c>
      <c r="Q517" s="16" t="str">
        <f>Dataset!C515</f>
        <v>Y</v>
      </c>
      <c r="R517" s="16">
        <f>Dataset!D515</f>
        <v>13</v>
      </c>
      <c r="S517" s="16" t="str">
        <f>if(T517&lt;=0.3,Dataset!D515, "")</f>
        <v/>
      </c>
      <c r="T517" s="40">
        <f t="shared" si="2"/>
        <v>0.9875672862</v>
      </c>
      <c r="U517" s="41" t="b">
        <f t="shared" si="1"/>
        <v>0</v>
      </c>
      <c r="V517" s="16"/>
    </row>
    <row r="518" ht="15.75" customHeight="1">
      <c r="A518" s="48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8"/>
      <c r="M518" s="37"/>
      <c r="N518" s="16"/>
      <c r="O518" s="50">
        <f>Dataset!A516</f>
        <v>46358</v>
      </c>
      <c r="P518" s="16">
        <f>Dataset!B516</f>
        <v>347387</v>
      </c>
      <c r="Q518" s="16" t="str">
        <f>Dataset!C516</f>
        <v>Y</v>
      </c>
      <c r="R518" s="16">
        <f>Dataset!D516</f>
        <v>5</v>
      </c>
      <c r="S518" s="16">
        <f>if(T518&lt;=0.3,Dataset!D516, "")</f>
        <v>5</v>
      </c>
      <c r="T518" s="40">
        <f t="shared" si="2"/>
        <v>0.2124147392</v>
      </c>
      <c r="U518" s="41" t="b">
        <f t="shared" si="1"/>
        <v>1</v>
      </c>
      <c r="V518" s="16"/>
    </row>
    <row r="519" ht="15.75" customHeight="1">
      <c r="A519" s="48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8"/>
      <c r="M519" s="37"/>
      <c r="N519" s="16"/>
      <c r="O519" s="50">
        <f>Dataset!A517</f>
        <v>46358</v>
      </c>
      <c r="P519" s="16">
        <f>Dataset!B517</f>
        <v>202738</v>
      </c>
      <c r="Q519" s="16" t="str">
        <f>Dataset!C517</f>
        <v>Y</v>
      </c>
      <c r="R519" s="16">
        <f>Dataset!D517</f>
        <v>6</v>
      </c>
      <c r="S519" s="16">
        <f>if(T519&lt;=0.3,Dataset!D517, "")</f>
        <v>6</v>
      </c>
      <c r="T519" s="40">
        <f t="shared" si="2"/>
        <v>0.285023466</v>
      </c>
      <c r="U519" s="41" t="b">
        <f t="shared" si="1"/>
        <v>1</v>
      </c>
      <c r="V519" s="16"/>
    </row>
    <row r="520" ht="15.75" customHeight="1">
      <c r="A520" s="48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8"/>
      <c r="M520" s="37"/>
      <c r="N520" s="16"/>
      <c r="O520" s="50">
        <f>Dataset!A518</f>
        <v>46358</v>
      </c>
      <c r="P520" s="16">
        <f>Dataset!B518</f>
        <v>473292</v>
      </c>
      <c r="Q520" s="16" t="str">
        <f>Dataset!C518</f>
        <v>Y</v>
      </c>
      <c r="R520" s="16">
        <f>Dataset!D518</f>
        <v>15</v>
      </c>
      <c r="S520" s="16" t="str">
        <f>if(T520&lt;=0.3,Dataset!D518, "")</f>
        <v/>
      </c>
      <c r="T520" s="40">
        <f t="shared" si="2"/>
        <v>0.9484865693</v>
      </c>
      <c r="U520" s="41" t="b">
        <f t="shared" si="1"/>
        <v>0</v>
      </c>
      <c r="V520" s="16"/>
    </row>
    <row r="521" ht="15.75" customHeight="1">
      <c r="A521" s="48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8"/>
      <c r="M521" s="37"/>
      <c r="N521" s="16"/>
      <c r="O521" s="50">
        <f>Dataset!A519</f>
        <v>46358</v>
      </c>
      <c r="P521" s="16">
        <f>Dataset!B519</f>
        <v>95074</v>
      </c>
      <c r="Q521" s="16" t="str">
        <f>Dataset!C519</f>
        <v>Y</v>
      </c>
      <c r="R521" s="16">
        <f>Dataset!D519</f>
        <v>15</v>
      </c>
      <c r="S521" s="16" t="str">
        <f>if(T521&lt;=0.3,Dataset!D519, "")</f>
        <v/>
      </c>
      <c r="T521" s="40">
        <f t="shared" si="2"/>
        <v>0.6083420878</v>
      </c>
      <c r="U521" s="41" t="b">
        <f t="shared" si="1"/>
        <v>0</v>
      </c>
      <c r="V521" s="16"/>
    </row>
    <row r="522" ht="15.75" customHeight="1">
      <c r="A522" s="48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8"/>
      <c r="M522" s="37"/>
      <c r="N522" s="16"/>
      <c r="O522" s="50">
        <f>Dataset!A520</f>
        <v>46358</v>
      </c>
      <c r="P522" s="16">
        <f>Dataset!B520</f>
        <v>218278</v>
      </c>
      <c r="Q522" s="16" t="str">
        <f>Dataset!C520</f>
        <v>Y</v>
      </c>
      <c r="R522" s="16">
        <f>Dataset!D520</f>
        <v>15</v>
      </c>
      <c r="S522" s="16" t="str">
        <f>if(T522&lt;=0.3,Dataset!D520, "")</f>
        <v/>
      </c>
      <c r="T522" s="40">
        <f t="shared" si="2"/>
        <v>0.6952851403</v>
      </c>
      <c r="U522" s="41" t="b">
        <f t="shared" si="1"/>
        <v>0</v>
      </c>
      <c r="V522" s="16"/>
    </row>
    <row r="523" ht="15.75" customHeight="1">
      <c r="A523" s="48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8"/>
      <c r="M523" s="37"/>
      <c r="N523" s="16"/>
      <c r="O523" s="50">
        <f>Dataset!A521</f>
        <v>46358</v>
      </c>
      <c r="P523" s="16">
        <f>Dataset!B521</f>
        <v>420009</v>
      </c>
      <c r="Q523" s="16" t="str">
        <f>Dataset!C521</f>
        <v>Y</v>
      </c>
      <c r="R523" s="16">
        <f>Dataset!D521</f>
        <v>15</v>
      </c>
      <c r="S523" s="16" t="str">
        <f>if(T523&lt;=0.3,Dataset!D521, "")</f>
        <v/>
      </c>
      <c r="T523" s="40">
        <f t="shared" si="2"/>
        <v>0.3223303186</v>
      </c>
      <c r="U523" s="41" t="b">
        <f t="shared" si="1"/>
        <v>0</v>
      </c>
      <c r="V523" s="16"/>
    </row>
    <row r="524" ht="15.75" customHeight="1">
      <c r="A524" s="48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8"/>
      <c r="M524" s="37"/>
      <c r="N524" s="16"/>
      <c r="O524" s="50">
        <f>Dataset!A522</f>
        <v>46358</v>
      </c>
      <c r="P524" s="16">
        <f>Dataset!B522</f>
        <v>286304</v>
      </c>
      <c r="Q524" s="16" t="str">
        <f>Dataset!C522</f>
        <v>Y</v>
      </c>
      <c r="R524" s="16">
        <f>Dataset!D522</f>
        <v>13</v>
      </c>
      <c r="S524" s="16">
        <f>if(T524&lt;=0.3,Dataset!D522, "")</f>
        <v>13</v>
      </c>
      <c r="T524" s="40">
        <f t="shared" si="2"/>
        <v>0.1868134087</v>
      </c>
      <c r="U524" s="41" t="b">
        <f t="shared" si="1"/>
        <v>1</v>
      </c>
      <c r="V524" s="16"/>
    </row>
    <row r="525" ht="15.75" customHeight="1">
      <c r="A525" s="48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8"/>
      <c r="M525" s="37"/>
      <c r="N525" s="16"/>
      <c r="O525" s="50">
        <f>Dataset!A523</f>
        <v>46358</v>
      </c>
      <c r="P525" s="16">
        <f>Dataset!B523</f>
        <v>43539</v>
      </c>
      <c r="Q525" s="16" t="str">
        <f>Dataset!C523</f>
        <v>Y</v>
      </c>
      <c r="R525" s="16">
        <f>Dataset!D523</f>
        <v>10</v>
      </c>
      <c r="S525" s="16" t="str">
        <f>if(T525&lt;=0.3,Dataset!D523, "")</f>
        <v/>
      </c>
      <c r="T525" s="40">
        <f t="shared" si="2"/>
        <v>0.8590275208</v>
      </c>
      <c r="U525" s="41" t="b">
        <f t="shared" si="1"/>
        <v>0</v>
      </c>
      <c r="V525" s="16"/>
    </row>
    <row r="526" ht="15.75" customHeight="1">
      <c r="A526" s="48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8"/>
      <c r="M526" s="37"/>
      <c r="N526" s="16"/>
      <c r="O526" s="50">
        <f>Dataset!A524</f>
        <v>46358</v>
      </c>
      <c r="P526" s="16">
        <f>Dataset!B524</f>
        <v>242244</v>
      </c>
      <c r="Q526" s="16" t="str">
        <f>Dataset!C524</f>
        <v>Y</v>
      </c>
      <c r="R526" s="16">
        <f>Dataset!D524</f>
        <v>5</v>
      </c>
      <c r="S526" s="16" t="str">
        <f>if(T526&lt;=0.3,Dataset!D524, "")</f>
        <v/>
      </c>
      <c r="T526" s="40">
        <f t="shared" si="2"/>
        <v>0.6665297382</v>
      </c>
      <c r="U526" s="41" t="b">
        <f t="shared" si="1"/>
        <v>0</v>
      </c>
      <c r="V526" s="16"/>
    </row>
    <row r="527" ht="15.75" customHeight="1">
      <c r="A527" s="48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8"/>
      <c r="M527" s="37"/>
      <c r="N527" s="16"/>
      <c r="O527" s="50">
        <f>Dataset!A525</f>
        <v>46358</v>
      </c>
      <c r="P527" s="16">
        <f>Dataset!B525</f>
        <v>306913</v>
      </c>
      <c r="Q527" s="16" t="str">
        <f>Dataset!C525</f>
        <v>Y</v>
      </c>
      <c r="R527" s="16">
        <f>Dataset!D525</f>
        <v>15</v>
      </c>
      <c r="S527" s="16">
        <f>if(T527&lt;=0.3,Dataset!D525, "")</f>
        <v>15</v>
      </c>
      <c r="T527" s="40">
        <f t="shared" si="2"/>
        <v>0.2970191213</v>
      </c>
      <c r="U527" s="41" t="b">
        <f t="shared" si="1"/>
        <v>1</v>
      </c>
      <c r="V527" s="16"/>
    </row>
    <row r="528" ht="15.75" customHeight="1">
      <c r="A528" s="48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8"/>
      <c r="M528" s="37"/>
      <c r="N528" s="16"/>
      <c r="O528" s="50">
        <f>Dataset!A526</f>
        <v>46358</v>
      </c>
      <c r="P528" s="16">
        <f>Dataset!B526</f>
        <v>406026</v>
      </c>
      <c r="Q528" s="16" t="str">
        <f>Dataset!C526</f>
        <v>Y</v>
      </c>
      <c r="R528" s="16">
        <f>Dataset!D526</f>
        <v>15</v>
      </c>
      <c r="S528" s="16">
        <f>if(T528&lt;=0.3,Dataset!D526, "")</f>
        <v>15</v>
      </c>
      <c r="T528" s="40">
        <f t="shared" si="2"/>
        <v>0.1633701848</v>
      </c>
      <c r="U528" s="41" t="b">
        <f t="shared" si="1"/>
        <v>1</v>
      </c>
      <c r="V528" s="16"/>
    </row>
    <row r="529" ht="15.75" customHeight="1">
      <c r="A529" s="48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8"/>
      <c r="M529" s="37"/>
      <c r="N529" s="16"/>
      <c r="O529" s="50">
        <f>Dataset!A527</f>
        <v>46358</v>
      </c>
      <c r="P529" s="16">
        <f>Dataset!B527</f>
        <v>39913</v>
      </c>
      <c r="Q529" s="16" t="str">
        <f>Dataset!C527</f>
        <v>Y</v>
      </c>
      <c r="R529" s="16">
        <f>Dataset!D527</f>
        <v>15</v>
      </c>
      <c r="S529" s="16" t="str">
        <f>if(T529&lt;=0.3,Dataset!D527, "")</f>
        <v/>
      </c>
      <c r="T529" s="40">
        <f t="shared" si="2"/>
        <v>0.4123486131</v>
      </c>
      <c r="U529" s="41" t="b">
        <f t="shared" si="1"/>
        <v>0</v>
      </c>
      <c r="V529" s="16"/>
    </row>
    <row r="530" ht="15.75" customHeight="1">
      <c r="A530" s="48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8"/>
      <c r="M530" s="37"/>
      <c r="N530" s="16"/>
      <c r="O530" s="50">
        <f>Dataset!A528</f>
        <v>46357</v>
      </c>
      <c r="P530" s="16">
        <f>Dataset!B528</f>
        <v>486060</v>
      </c>
      <c r="Q530" s="16" t="str">
        <f>Dataset!C528</f>
        <v>Y</v>
      </c>
      <c r="R530" s="16">
        <f>Dataset!D528</f>
        <v>12</v>
      </c>
      <c r="S530" s="16" t="str">
        <f>if(T530&lt;=0.3,Dataset!D528, "")</f>
        <v/>
      </c>
      <c r="T530" s="40">
        <f t="shared" si="2"/>
        <v>0.5451494894</v>
      </c>
      <c r="U530" s="41" t="b">
        <f t="shared" si="1"/>
        <v>0</v>
      </c>
      <c r="V530" s="16"/>
    </row>
    <row r="531" ht="15.75" customHeight="1">
      <c r="A531" s="48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8"/>
      <c r="M531" s="37"/>
      <c r="N531" s="16"/>
      <c r="O531" s="50">
        <f>Dataset!A529</f>
        <v>46357</v>
      </c>
      <c r="P531" s="16">
        <f>Dataset!B529</f>
        <v>206329</v>
      </c>
      <c r="Q531" s="16" t="str">
        <f>Dataset!C529</f>
        <v>Y</v>
      </c>
      <c r="R531" s="16">
        <f>Dataset!D529</f>
        <v>14</v>
      </c>
      <c r="S531" s="16">
        <f>if(T531&lt;=0.3,Dataset!D529, "")</f>
        <v>14</v>
      </c>
      <c r="T531" s="40">
        <f t="shared" si="2"/>
        <v>0.1619203755</v>
      </c>
      <c r="U531" s="41" t="b">
        <f t="shared" si="1"/>
        <v>1</v>
      </c>
      <c r="V531" s="16"/>
    </row>
    <row r="532" ht="15.75" customHeight="1">
      <c r="A532" s="48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8"/>
      <c r="M532" s="37"/>
      <c r="N532" s="16"/>
      <c r="O532" s="50">
        <f>Dataset!A530</f>
        <v>46357</v>
      </c>
      <c r="P532" s="16">
        <f>Dataset!B530</f>
        <v>91286</v>
      </c>
      <c r="Q532" s="16" t="str">
        <f>Dataset!C530</f>
        <v>Y</v>
      </c>
      <c r="R532" s="16">
        <f>Dataset!D530</f>
        <v>13</v>
      </c>
      <c r="S532" s="16" t="str">
        <f>if(T532&lt;=0.3,Dataset!D530, "")</f>
        <v/>
      </c>
      <c r="T532" s="40">
        <f t="shared" si="2"/>
        <v>0.6289608659</v>
      </c>
      <c r="U532" s="41" t="b">
        <f t="shared" si="1"/>
        <v>0</v>
      </c>
      <c r="V532" s="16"/>
    </row>
    <row r="533" ht="15.75" customHeight="1">
      <c r="A533" s="48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8"/>
      <c r="M533" s="37"/>
      <c r="N533" s="16"/>
      <c r="O533" s="50">
        <f>Dataset!A531</f>
        <v>46357</v>
      </c>
      <c r="P533" s="16">
        <f>Dataset!B531</f>
        <v>75954</v>
      </c>
      <c r="Q533" s="16" t="str">
        <f>Dataset!C531</f>
        <v>Y</v>
      </c>
      <c r="R533" s="16">
        <f>Dataset!D531</f>
        <v>15</v>
      </c>
      <c r="S533" s="16">
        <f>if(T533&lt;=0.3,Dataset!D531, "")</f>
        <v>15</v>
      </c>
      <c r="T533" s="40">
        <f t="shared" si="2"/>
        <v>0.2877835195</v>
      </c>
      <c r="U533" s="41" t="b">
        <f t="shared" si="1"/>
        <v>1</v>
      </c>
      <c r="V533" s="16"/>
    </row>
    <row r="534" ht="15.75" customHeight="1">
      <c r="A534" s="48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8"/>
      <c r="M534" s="37"/>
      <c r="N534" s="16"/>
      <c r="O534" s="50">
        <f>Dataset!A532</f>
        <v>46357</v>
      </c>
      <c r="P534" s="16">
        <f>Dataset!B532</f>
        <v>164939</v>
      </c>
      <c r="Q534" s="16" t="str">
        <f>Dataset!C532</f>
        <v>Y</v>
      </c>
      <c r="R534" s="16">
        <f>Dataset!D532</f>
        <v>12</v>
      </c>
      <c r="S534" s="16" t="str">
        <f>if(T534&lt;=0.3,Dataset!D532, "")</f>
        <v/>
      </c>
      <c r="T534" s="40">
        <f t="shared" si="2"/>
        <v>0.4079690422</v>
      </c>
      <c r="U534" s="41" t="b">
        <f t="shared" si="1"/>
        <v>0</v>
      </c>
      <c r="V534" s="16"/>
    </row>
    <row r="535" ht="15.75" customHeight="1">
      <c r="A535" s="48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8"/>
      <c r="M535" s="37"/>
      <c r="N535" s="16"/>
      <c r="O535" s="50">
        <f>Dataset!A533</f>
        <v>46357</v>
      </c>
      <c r="P535" s="16">
        <f>Dataset!B533</f>
        <v>171413</v>
      </c>
      <c r="Q535" s="16" t="str">
        <f>Dataset!C533</f>
        <v>Y</v>
      </c>
      <c r="R535" s="16">
        <f>Dataset!D533</f>
        <v>15</v>
      </c>
      <c r="S535" s="16" t="str">
        <f>if(T535&lt;=0.3,Dataset!D533, "")</f>
        <v/>
      </c>
      <c r="T535" s="40">
        <f t="shared" si="2"/>
        <v>0.8276294027</v>
      </c>
      <c r="U535" s="41" t="b">
        <f t="shared" si="1"/>
        <v>0</v>
      </c>
      <c r="V535" s="16"/>
    </row>
    <row r="536" ht="15.75" customHeight="1">
      <c r="A536" s="48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8"/>
      <c r="M536" s="37"/>
      <c r="N536" s="16"/>
      <c r="O536" s="50">
        <f>Dataset!A534</f>
        <v>46357</v>
      </c>
      <c r="P536" s="16">
        <f>Dataset!B534</f>
        <v>121319</v>
      </c>
      <c r="Q536" s="16" t="str">
        <f>Dataset!C534</f>
        <v>Y</v>
      </c>
      <c r="R536" s="16">
        <f>Dataset!D534</f>
        <v>14</v>
      </c>
      <c r="S536" s="16" t="str">
        <f>if(T536&lt;=0.3,Dataset!D534, "")</f>
        <v/>
      </c>
      <c r="T536" s="40">
        <f t="shared" si="2"/>
        <v>0.80682293</v>
      </c>
      <c r="U536" s="41" t="b">
        <f t="shared" si="1"/>
        <v>0</v>
      </c>
      <c r="V536" s="16"/>
    </row>
    <row r="537" ht="15.75" customHeight="1">
      <c r="A537" s="48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8"/>
      <c r="M537" s="37"/>
      <c r="N537" s="16"/>
      <c r="O537" s="50">
        <f>Dataset!A535</f>
        <v>46357</v>
      </c>
      <c r="P537" s="16">
        <f>Dataset!B535</f>
        <v>320026</v>
      </c>
      <c r="Q537" s="16" t="str">
        <f>Dataset!C535</f>
        <v>Y</v>
      </c>
      <c r="R537" s="16">
        <f>Dataset!D535</f>
        <v>11</v>
      </c>
      <c r="S537" s="16" t="str">
        <f>if(T537&lt;=0.3,Dataset!D535, "")</f>
        <v/>
      </c>
      <c r="T537" s="40">
        <f t="shared" si="2"/>
        <v>0.6162325349</v>
      </c>
      <c r="U537" s="41" t="b">
        <f t="shared" si="1"/>
        <v>0</v>
      </c>
      <c r="V537" s="16"/>
    </row>
    <row r="538" ht="15.75" customHeight="1">
      <c r="A538" s="48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8"/>
      <c r="M538" s="37"/>
      <c r="N538" s="16"/>
      <c r="O538" s="50">
        <f>Dataset!A536</f>
        <v>46357</v>
      </c>
      <c r="P538" s="16">
        <f>Dataset!B536</f>
        <v>193821</v>
      </c>
      <c r="Q538" s="16" t="str">
        <f>Dataset!C536</f>
        <v>Y</v>
      </c>
      <c r="R538" s="16">
        <f>Dataset!D536</f>
        <v>13</v>
      </c>
      <c r="S538" s="16">
        <f>if(T538&lt;=0.3,Dataset!D536, "")</f>
        <v>13</v>
      </c>
      <c r="T538" s="40">
        <f t="shared" si="2"/>
        <v>0.269627712</v>
      </c>
      <c r="U538" s="41" t="b">
        <f t="shared" si="1"/>
        <v>1</v>
      </c>
      <c r="V538" s="16"/>
    </row>
    <row r="539" ht="15.75" customHeight="1">
      <c r="A539" s="48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8"/>
      <c r="M539" s="37"/>
      <c r="N539" s="16"/>
      <c r="O539" s="50">
        <f>Dataset!A537</f>
        <v>46357</v>
      </c>
      <c r="P539" s="16">
        <f>Dataset!B537</f>
        <v>488337</v>
      </c>
      <c r="Q539" s="16" t="str">
        <f>Dataset!C537</f>
        <v>Y</v>
      </c>
      <c r="R539" s="16">
        <f>Dataset!D537</f>
        <v>15</v>
      </c>
      <c r="S539" s="16">
        <f>if(T539&lt;=0.3,Dataset!D537, "")</f>
        <v>15</v>
      </c>
      <c r="T539" s="40">
        <f t="shared" si="2"/>
        <v>0.2755471314</v>
      </c>
      <c r="U539" s="41" t="b">
        <f t="shared" si="1"/>
        <v>1</v>
      </c>
      <c r="V539" s="16"/>
    </row>
    <row r="540" ht="15.75" customHeight="1">
      <c r="A540" s="48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8"/>
      <c r="M540" s="37"/>
      <c r="N540" s="16"/>
      <c r="O540" s="50">
        <f>Dataset!A538</f>
        <v>46357</v>
      </c>
      <c r="P540" s="16">
        <f>Dataset!B538</f>
        <v>228830</v>
      </c>
      <c r="Q540" s="16" t="str">
        <f>Dataset!C538</f>
        <v>Y</v>
      </c>
      <c r="R540" s="16">
        <f>Dataset!D538</f>
        <v>8</v>
      </c>
      <c r="S540" s="16">
        <f>if(T540&lt;=0.3,Dataset!D538, "")</f>
        <v>8</v>
      </c>
      <c r="T540" s="40">
        <f t="shared" si="2"/>
        <v>0.08395170825</v>
      </c>
      <c r="U540" s="41" t="b">
        <f t="shared" si="1"/>
        <v>1</v>
      </c>
      <c r="V540" s="16"/>
    </row>
    <row r="541" ht="15.75" customHeight="1">
      <c r="A541" s="48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8"/>
      <c r="M541" s="37"/>
      <c r="N541" s="16"/>
      <c r="O541" s="50">
        <f>Dataset!A539</f>
        <v>46357</v>
      </c>
      <c r="P541" s="16">
        <f>Dataset!B539</f>
        <v>239321</v>
      </c>
      <c r="Q541" s="16" t="str">
        <f>Dataset!C539</f>
        <v>Y</v>
      </c>
      <c r="R541" s="16">
        <f>Dataset!D539</f>
        <v>13</v>
      </c>
      <c r="S541" s="16" t="str">
        <f>if(T541&lt;=0.3,Dataset!D539, "")</f>
        <v/>
      </c>
      <c r="T541" s="40">
        <f t="shared" si="2"/>
        <v>0.9569986923</v>
      </c>
      <c r="U541" s="41" t="b">
        <f t="shared" si="1"/>
        <v>0</v>
      </c>
      <c r="V541" s="16"/>
    </row>
    <row r="542" ht="15.75" customHeight="1">
      <c r="A542" s="48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8"/>
      <c r="M542" s="37"/>
      <c r="N542" s="16"/>
      <c r="O542" s="50">
        <f>Dataset!A540</f>
        <v>46357</v>
      </c>
      <c r="P542" s="16">
        <f>Dataset!B540</f>
        <v>75510</v>
      </c>
      <c r="Q542" s="16" t="str">
        <f>Dataset!C540</f>
        <v>Y</v>
      </c>
      <c r="R542" s="16">
        <f>Dataset!D540</f>
        <v>14</v>
      </c>
      <c r="S542" s="16">
        <f>if(T542&lt;=0.3,Dataset!D540, "")</f>
        <v>14</v>
      </c>
      <c r="T542" s="40">
        <f t="shared" si="2"/>
        <v>0.2737764324</v>
      </c>
      <c r="U542" s="41" t="b">
        <f t="shared" si="1"/>
        <v>1</v>
      </c>
      <c r="V542" s="16"/>
    </row>
    <row r="543" ht="15.75" customHeight="1">
      <c r="A543" s="48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8"/>
      <c r="M543" s="37"/>
      <c r="N543" s="16"/>
      <c r="O543" s="50">
        <f>Dataset!A541</f>
        <v>46357</v>
      </c>
      <c r="P543" s="16">
        <f>Dataset!B541</f>
        <v>445018</v>
      </c>
      <c r="Q543" s="16" t="str">
        <f>Dataset!C541</f>
        <v>Y</v>
      </c>
      <c r="R543" s="16">
        <f>Dataset!D541</f>
        <v>14</v>
      </c>
      <c r="S543" s="16">
        <f>if(T543&lt;=0.3,Dataset!D541, "")</f>
        <v>14</v>
      </c>
      <c r="T543" s="40">
        <f t="shared" si="2"/>
        <v>0.03556493021</v>
      </c>
      <c r="U543" s="41" t="b">
        <f t="shared" si="1"/>
        <v>1</v>
      </c>
      <c r="V543" s="16"/>
    </row>
    <row r="544" ht="15.75" customHeight="1">
      <c r="A544" s="48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8"/>
      <c r="M544" s="37"/>
      <c r="N544" s="16"/>
      <c r="O544" s="50">
        <f>Dataset!A542</f>
        <v>46357</v>
      </c>
      <c r="P544" s="16">
        <f>Dataset!B542</f>
        <v>117061</v>
      </c>
      <c r="Q544" s="16" t="str">
        <f>Dataset!C542</f>
        <v>Y</v>
      </c>
      <c r="R544" s="16">
        <f>Dataset!D542</f>
        <v>5</v>
      </c>
      <c r="S544" s="16" t="str">
        <f>if(T544&lt;=0.3,Dataset!D542, "")</f>
        <v/>
      </c>
      <c r="T544" s="40">
        <f t="shared" si="2"/>
        <v>0.4788196244</v>
      </c>
      <c r="U544" s="41" t="b">
        <f t="shared" si="1"/>
        <v>0</v>
      </c>
      <c r="V544" s="16"/>
    </row>
    <row r="545" ht="15.75" customHeight="1">
      <c r="A545" s="48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8"/>
      <c r="M545" s="37"/>
      <c r="N545" s="16"/>
      <c r="O545" s="50">
        <f>Dataset!A543</f>
        <v>46357</v>
      </c>
      <c r="P545" s="16">
        <f>Dataset!B543</f>
        <v>442795</v>
      </c>
      <c r="Q545" s="16" t="str">
        <f>Dataset!C543</f>
        <v>Y</v>
      </c>
      <c r="R545" s="16">
        <f>Dataset!D543</f>
        <v>14</v>
      </c>
      <c r="S545" s="16" t="str">
        <f>if(T545&lt;=0.3,Dataset!D543, "")</f>
        <v/>
      </c>
      <c r="T545" s="40">
        <f t="shared" si="2"/>
        <v>0.7070280227</v>
      </c>
      <c r="U545" s="41" t="b">
        <f t="shared" si="1"/>
        <v>0</v>
      </c>
      <c r="V545" s="16"/>
    </row>
    <row r="546" ht="15.75" customHeight="1">
      <c r="A546" s="48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8"/>
      <c r="M546" s="37"/>
      <c r="N546" s="16"/>
      <c r="O546" s="50">
        <f>Dataset!A544</f>
        <v>46357</v>
      </c>
      <c r="P546" s="16">
        <f>Dataset!B544</f>
        <v>349512</v>
      </c>
      <c r="Q546" s="16" t="str">
        <f>Dataset!C544</f>
        <v>Y</v>
      </c>
      <c r="R546" s="16">
        <f>Dataset!D544</f>
        <v>15</v>
      </c>
      <c r="S546" s="16" t="str">
        <f>if(T546&lt;=0.3,Dataset!D544, "")</f>
        <v/>
      </c>
      <c r="T546" s="40">
        <f t="shared" si="2"/>
        <v>0.7555946272</v>
      </c>
      <c r="U546" s="41" t="b">
        <f t="shared" si="1"/>
        <v>0</v>
      </c>
      <c r="V546" s="16"/>
    </row>
    <row r="547" ht="15.75" customHeight="1">
      <c r="A547" s="48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8"/>
      <c r="M547" s="37"/>
      <c r="N547" s="16"/>
      <c r="O547" s="50">
        <f>Dataset!A545</f>
        <v>46357</v>
      </c>
      <c r="P547" s="16">
        <f>Dataset!B545</f>
        <v>214624</v>
      </c>
      <c r="Q547" s="16" t="str">
        <f>Dataset!C545</f>
        <v>Y</v>
      </c>
      <c r="R547" s="16">
        <f>Dataset!D545</f>
        <v>13</v>
      </c>
      <c r="S547" s="16" t="str">
        <f>if(T547&lt;=0.3,Dataset!D545, "")</f>
        <v/>
      </c>
      <c r="T547" s="40">
        <f t="shared" si="2"/>
        <v>0.7309388544</v>
      </c>
      <c r="U547" s="41" t="b">
        <f t="shared" si="1"/>
        <v>0</v>
      </c>
      <c r="V547" s="16"/>
    </row>
    <row r="548" ht="15.75" customHeight="1">
      <c r="A548" s="48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8"/>
      <c r="M548" s="37"/>
      <c r="N548" s="16"/>
      <c r="O548" s="50">
        <f>Dataset!A546</f>
        <v>46357</v>
      </c>
      <c r="P548" s="16">
        <f>Dataset!B546</f>
        <v>271021</v>
      </c>
      <c r="Q548" s="16" t="str">
        <f>Dataset!C546</f>
        <v>Y</v>
      </c>
      <c r="R548" s="16">
        <f>Dataset!D546</f>
        <v>15</v>
      </c>
      <c r="S548" s="16">
        <f>if(T548&lt;=0.3,Dataset!D546, "")</f>
        <v>15</v>
      </c>
      <c r="T548" s="40">
        <f t="shared" si="2"/>
        <v>0.1683577188</v>
      </c>
      <c r="U548" s="41" t="b">
        <f t="shared" si="1"/>
        <v>1</v>
      </c>
      <c r="V548" s="16"/>
    </row>
    <row r="549" ht="15.75" customHeight="1">
      <c r="A549" s="48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8"/>
      <c r="M549" s="37"/>
      <c r="N549" s="16"/>
      <c r="O549" s="50">
        <f>Dataset!A547</f>
        <v>46357</v>
      </c>
      <c r="P549" s="16">
        <f>Dataset!B547</f>
        <v>371075</v>
      </c>
      <c r="Q549" s="16" t="str">
        <f>Dataset!C547</f>
        <v>Y</v>
      </c>
      <c r="R549" s="16">
        <f>Dataset!D547</f>
        <v>13</v>
      </c>
      <c r="S549" s="16" t="str">
        <f>if(T549&lt;=0.3,Dataset!D547, "")</f>
        <v/>
      </c>
      <c r="T549" s="40">
        <f t="shared" si="2"/>
        <v>0.4441143704</v>
      </c>
      <c r="U549" s="41" t="b">
        <f t="shared" si="1"/>
        <v>0</v>
      </c>
      <c r="V549" s="16"/>
    </row>
    <row r="550" ht="15.75" customHeight="1">
      <c r="A550" s="48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8"/>
      <c r="M550" s="37"/>
      <c r="N550" s="16"/>
      <c r="O550" s="50">
        <f>Dataset!A548</f>
        <v>46357</v>
      </c>
      <c r="P550" s="16">
        <f>Dataset!B548</f>
        <v>438139</v>
      </c>
      <c r="Q550" s="16" t="str">
        <f>Dataset!C548</f>
        <v>Y</v>
      </c>
      <c r="R550" s="16">
        <f>Dataset!D548</f>
        <v>13</v>
      </c>
      <c r="S550" s="16" t="str">
        <f>if(T550&lt;=0.3,Dataset!D548, "")</f>
        <v/>
      </c>
      <c r="T550" s="40">
        <f t="shared" si="2"/>
        <v>0.3203107023</v>
      </c>
      <c r="U550" s="41" t="b">
        <f t="shared" si="1"/>
        <v>0</v>
      </c>
      <c r="V550" s="16"/>
    </row>
    <row r="551" ht="15.75" customHeight="1">
      <c r="A551" s="48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8"/>
      <c r="M551" s="37"/>
      <c r="N551" s="16"/>
      <c r="O551" s="50">
        <f>Dataset!A549</f>
        <v>46357</v>
      </c>
      <c r="P551" s="16">
        <f>Dataset!B549</f>
        <v>195788</v>
      </c>
      <c r="Q551" s="16" t="str">
        <f>Dataset!C549</f>
        <v>Y</v>
      </c>
      <c r="R551" s="16">
        <f>Dataset!D549</f>
        <v>13</v>
      </c>
      <c r="S551" s="16">
        <f>if(T551&lt;=0.3,Dataset!D549, "")</f>
        <v>13</v>
      </c>
      <c r="T551" s="40">
        <f t="shared" si="2"/>
        <v>0.2727808344</v>
      </c>
      <c r="U551" s="41" t="b">
        <f t="shared" si="1"/>
        <v>1</v>
      </c>
      <c r="V551" s="16"/>
    </row>
    <row r="552" ht="15.75" customHeight="1">
      <c r="A552" s="48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8"/>
      <c r="M552" s="37"/>
      <c r="N552" s="16"/>
      <c r="O552" s="39">
        <f>Dataset!A550</f>
        <v>46356</v>
      </c>
      <c r="P552" s="16">
        <f>Dataset!B550</f>
        <v>117197</v>
      </c>
      <c r="Q552" s="16" t="str">
        <f>Dataset!C550</f>
        <v>Y</v>
      </c>
      <c r="R552" s="16">
        <f>Dataset!D550</f>
        <v>11</v>
      </c>
      <c r="S552" s="16">
        <f>if(T552&lt;=0.3,Dataset!D550, "")</f>
        <v>11</v>
      </c>
      <c r="T552" s="40">
        <f t="shared" si="2"/>
        <v>0.2447621759</v>
      </c>
      <c r="U552" s="41" t="b">
        <f t="shared" si="1"/>
        <v>1</v>
      </c>
      <c r="V552" s="16"/>
    </row>
    <row r="553" ht="15.75" customHeight="1">
      <c r="A553" s="48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8"/>
      <c r="M553" s="37"/>
      <c r="N553" s="16"/>
      <c r="O553" s="39">
        <f>Dataset!A551</f>
        <v>46356</v>
      </c>
      <c r="P553" s="16">
        <f>Dataset!B551</f>
        <v>410383</v>
      </c>
      <c r="Q553" s="16" t="str">
        <f>Dataset!C551</f>
        <v>Y</v>
      </c>
      <c r="R553" s="16">
        <f>Dataset!D551</f>
        <v>13</v>
      </c>
      <c r="S553" s="16" t="str">
        <f>if(T553&lt;=0.3,Dataset!D551, "")</f>
        <v/>
      </c>
      <c r="T553" s="40">
        <f t="shared" si="2"/>
        <v>0.753782169</v>
      </c>
      <c r="U553" s="41" t="b">
        <f t="shared" si="1"/>
        <v>0</v>
      </c>
      <c r="V553" s="16"/>
    </row>
    <row r="554" ht="15.75" customHeight="1">
      <c r="A554" s="48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8"/>
      <c r="M554" s="37"/>
      <c r="N554" s="16"/>
      <c r="O554" s="39">
        <f>Dataset!A552</f>
        <v>46356</v>
      </c>
      <c r="P554" s="16">
        <f>Dataset!B552</f>
        <v>44534</v>
      </c>
      <c r="Q554" s="16" t="str">
        <f>Dataset!C552</f>
        <v>Y</v>
      </c>
      <c r="R554" s="16">
        <f>Dataset!D552</f>
        <v>15</v>
      </c>
      <c r="S554" s="16" t="str">
        <f>if(T554&lt;=0.3,Dataset!D552, "")</f>
        <v/>
      </c>
      <c r="T554" s="40">
        <f t="shared" si="2"/>
        <v>0.923230158</v>
      </c>
      <c r="U554" s="41" t="b">
        <f t="shared" si="1"/>
        <v>0</v>
      </c>
      <c r="V554" s="16"/>
    </row>
    <row r="555" ht="15.75" customHeight="1">
      <c r="A555" s="48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8"/>
      <c r="M555" s="37"/>
      <c r="N555" s="16"/>
      <c r="O555" s="39">
        <f>Dataset!A553</f>
        <v>46356</v>
      </c>
      <c r="P555" s="16">
        <f>Dataset!B553</f>
        <v>382393</v>
      </c>
      <c r="Q555" s="16" t="str">
        <f>Dataset!C553</f>
        <v>Y</v>
      </c>
      <c r="R555" s="16">
        <f>Dataset!D553</f>
        <v>14</v>
      </c>
      <c r="S555" s="16">
        <f>if(T555&lt;=0.3,Dataset!D553, "")</f>
        <v>14</v>
      </c>
      <c r="T555" s="40">
        <f t="shared" si="2"/>
        <v>0.07272792531</v>
      </c>
      <c r="U555" s="41" t="b">
        <f t="shared" si="1"/>
        <v>1</v>
      </c>
      <c r="V555" s="16"/>
    </row>
    <row r="556" ht="15.75" customHeight="1">
      <c r="A556" s="48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8"/>
      <c r="M556" s="37"/>
      <c r="N556" s="16"/>
      <c r="O556" s="39">
        <f>Dataset!A554</f>
        <v>46356</v>
      </c>
      <c r="P556" s="16">
        <f>Dataset!B554</f>
        <v>40561</v>
      </c>
      <c r="Q556" s="16" t="str">
        <f>Dataset!C554</f>
        <v>Y</v>
      </c>
      <c r="R556" s="16">
        <f>Dataset!D554</f>
        <v>11</v>
      </c>
      <c r="S556" s="16" t="str">
        <f>if(T556&lt;=0.3,Dataset!D554, "")</f>
        <v/>
      </c>
      <c r="T556" s="40">
        <f t="shared" si="2"/>
        <v>0.9166338459</v>
      </c>
      <c r="U556" s="41" t="b">
        <f t="shared" si="1"/>
        <v>0</v>
      </c>
      <c r="V556" s="16"/>
    </row>
    <row r="557" ht="15.75" customHeight="1">
      <c r="A557" s="48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8"/>
      <c r="M557" s="37"/>
      <c r="N557" s="16"/>
      <c r="O557" s="39">
        <f>Dataset!A555</f>
        <v>46356</v>
      </c>
      <c r="P557" s="16">
        <f>Dataset!B555</f>
        <v>11132</v>
      </c>
      <c r="Q557" s="16" t="str">
        <f>Dataset!C555</f>
        <v>Y</v>
      </c>
      <c r="R557" s="16">
        <f>Dataset!D555</f>
        <v>15</v>
      </c>
      <c r="S557" s="16">
        <f>if(T557&lt;=0.3,Dataset!D555, "")</f>
        <v>15</v>
      </c>
      <c r="T557" s="40">
        <f t="shared" si="2"/>
        <v>0.2038180337</v>
      </c>
      <c r="U557" s="41" t="b">
        <f t="shared" si="1"/>
        <v>1</v>
      </c>
      <c r="V557" s="16"/>
    </row>
    <row r="558" ht="15.75" customHeight="1">
      <c r="A558" s="48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8"/>
      <c r="M558" s="37"/>
      <c r="N558" s="16"/>
      <c r="O558" s="39">
        <f>Dataset!A556</f>
        <v>46356</v>
      </c>
      <c r="P558" s="16">
        <f>Dataset!B556</f>
        <v>210616</v>
      </c>
      <c r="Q558" s="16" t="str">
        <f>Dataset!C556</f>
        <v>Y</v>
      </c>
      <c r="R558" s="16">
        <f>Dataset!D556</f>
        <v>14</v>
      </c>
      <c r="S558" s="16" t="str">
        <f>if(T558&lt;=0.3,Dataset!D556, "")</f>
        <v/>
      </c>
      <c r="T558" s="40">
        <f t="shared" si="2"/>
        <v>0.4338461215</v>
      </c>
      <c r="U558" s="41" t="b">
        <f t="shared" si="1"/>
        <v>0</v>
      </c>
      <c r="V558" s="16"/>
    </row>
    <row r="559" ht="15.75" customHeight="1">
      <c r="A559" s="48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8"/>
      <c r="M559" s="37"/>
      <c r="N559" s="16"/>
      <c r="O559" s="39">
        <f>Dataset!A557</f>
        <v>46356</v>
      </c>
      <c r="P559" s="16">
        <f>Dataset!B557</f>
        <v>414576</v>
      </c>
      <c r="Q559" s="16" t="str">
        <f>Dataset!C557</f>
        <v>Y</v>
      </c>
      <c r="R559" s="16">
        <f>Dataset!D557</f>
        <v>13</v>
      </c>
      <c r="S559" s="16" t="str">
        <f>if(T559&lt;=0.3,Dataset!D557, "")</f>
        <v/>
      </c>
      <c r="T559" s="40">
        <f t="shared" si="2"/>
        <v>0.3347332967</v>
      </c>
      <c r="U559" s="41" t="b">
        <f t="shared" si="1"/>
        <v>0</v>
      </c>
      <c r="V559" s="16"/>
    </row>
    <row r="560" ht="15.75" customHeight="1">
      <c r="A560" s="48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8"/>
      <c r="M560" s="37"/>
      <c r="N560" s="16"/>
      <c r="O560" s="39">
        <f>Dataset!A558</f>
        <v>46356</v>
      </c>
      <c r="P560" s="16">
        <f>Dataset!B558</f>
        <v>442385</v>
      </c>
      <c r="Q560" s="16" t="str">
        <f>Dataset!C558</f>
        <v>Y</v>
      </c>
      <c r="R560" s="16">
        <f>Dataset!D558</f>
        <v>15</v>
      </c>
      <c r="S560" s="16" t="str">
        <f>if(T560&lt;=0.3,Dataset!D558, "")</f>
        <v/>
      </c>
      <c r="T560" s="40">
        <f t="shared" si="2"/>
        <v>0.5691543981</v>
      </c>
      <c r="U560" s="41" t="b">
        <f t="shared" si="1"/>
        <v>0</v>
      </c>
      <c r="V560" s="16"/>
    </row>
    <row r="561" ht="15.75" customHeight="1">
      <c r="A561" s="48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8"/>
      <c r="M561" s="37"/>
      <c r="N561" s="16"/>
      <c r="O561" s="39">
        <f>Dataset!A559</f>
        <v>46356</v>
      </c>
      <c r="P561" s="16">
        <f>Dataset!B559</f>
        <v>98265</v>
      </c>
      <c r="Q561" s="16" t="str">
        <f>Dataset!C559</f>
        <v>Y</v>
      </c>
      <c r="R561" s="16">
        <f>Dataset!D559</f>
        <v>13</v>
      </c>
      <c r="S561" s="16" t="str">
        <f>if(T561&lt;=0.3,Dataset!D559, "")</f>
        <v/>
      </c>
      <c r="T561" s="40">
        <f t="shared" si="2"/>
        <v>0.650929846</v>
      </c>
      <c r="U561" s="41" t="b">
        <f t="shared" si="1"/>
        <v>0</v>
      </c>
      <c r="V561" s="16"/>
    </row>
    <row r="562" ht="15.75" customHeight="1">
      <c r="A562" s="48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8"/>
      <c r="M562" s="37"/>
      <c r="N562" s="16"/>
      <c r="O562" s="39">
        <f>Dataset!A560</f>
        <v>46356</v>
      </c>
      <c r="P562" s="16">
        <f>Dataset!B560</f>
        <v>361628</v>
      </c>
      <c r="Q562" s="16" t="str">
        <f>Dataset!C560</f>
        <v>Y</v>
      </c>
      <c r="R562" s="16">
        <f>Dataset!D560</f>
        <v>15</v>
      </c>
      <c r="S562" s="16" t="str">
        <f>if(T562&lt;=0.3,Dataset!D560, "")</f>
        <v/>
      </c>
      <c r="T562" s="40">
        <f t="shared" si="2"/>
        <v>0.3199266987</v>
      </c>
      <c r="U562" s="41" t="b">
        <f t="shared" si="1"/>
        <v>0</v>
      </c>
      <c r="V562" s="16"/>
    </row>
    <row r="563" ht="15.75" customHeight="1">
      <c r="A563" s="48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8"/>
      <c r="M563" s="37"/>
      <c r="N563" s="16"/>
      <c r="O563" s="39">
        <f>Dataset!A561</f>
        <v>46356</v>
      </c>
      <c r="P563" s="16">
        <f>Dataset!B561</f>
        <v>159150</v>
      </c>
      <c r="Q563" s="16" t="str">
        <f>Dataset!C561</f>
        <v>Y</v>
      </c>
      <c r="R563" s="16">
        <f>Dataset!D561</f>
        <v>11</v>
      </c>
      <c r="S563" s="16">
        <f>if(T563&lt;=0.3,Dataset!D561, "")</f>
        <v>11</v>
      </c>
      <c r="T563" s="40">
        <f t="shared" si="2"/>
        <v>0.08555504557</v>
      </c>
      <c r="U563" s="41" t="b">
        <f t="shared" si="1"/>
        <v>1</v>
      </c>
      <c r="V563" s="16"/>
    </row>
    <row r="564" ht="15.75" customHeight="1">
      <c r="A564" s="48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8"/>
      <c r="M564" s="37"/>
      <c r="N564" s="16"/>
      <c r="O564" s="39">
        <f>Dataset!A562</f>
        <v>46355</v>
      </c>
      <c r="P564" s="16">
        <f>Dataset!B562</f>
        <v>497553</v>
      </c>
      <c r="Q564" s="16" t="str">
        <f>Dataset!C562</f>
        <v>Y</v>
      </c>
      <c r="R564" s="16">
        <f>Dataset!D562</f>
        <v>10</v>
      </c>
      <c r="S564" s="16" t="str">
        <f>if(T564&lt;=0.3,Dataset!D562, "")</f>
        <v/>
      </c>
      <c r="T564" s="40">
        <f t="shared" si="2"/>
        <v>0.4544474486</v>
      </c>
      <c r="U564" s="41" t="b">
        <f t="shared" si="1"/>
        <v>0</v>
      </c>
      <c r="V564" s="16"/>
    </row>
    <row r="565" ht="15.75" customHeight="1">
      <c r="A565" s="48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8"/>
      <c r="M565" s="37"/>
      <c r="N565" s="16"/>
      <c r="O565" s="39">
        <f>Dataset!A563</f>
        <v>46355</v>
      </c>
      <c r="P565" s="16">
        <f>Dataset!B563</f>
        <v>359628</v>
      </c>
      <c r="Q565" s="16" t="str">
        <f>Dataset!C563</f>
        <v>Y</v>
      </c>
      <c r="R565" s="16">
        <f>Dataset!D563</f>
        <v>13</v>
      </c>
      <c r="S565" s="16" t="str">
        <f>if(T565&lt;=0.3,Dataset!D563, "")</f>
        <v/>
      </c>
      <c r="T565" s="40">
        <f t="shared" si="2"/>
        <v>0.9907700453</v>
      </c>
      <c r="U565" s="41" t="b">
        <f t="shared" si="1"/>
        <v>0</v>
      </c>
      <c r="V565" s="16"/>
    </row>
    <row r="566" ht="15.75" customHeight="1">
      <c r="A566" s="48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8"/>
      <c r="M566" s="37"/>
      <c r="N566" s="16"/>
      <c r="O566" s="39">
        <f>Dataset!A564</f>
        <v>46355</v>
      </c>
      <c r="P566" s="16">
        <f>Dataset!B564</f>
        <v>147993</v>
      </c>
      <c r="Q566" s="16" t="str">
        <f>Dataset!C564</f>
        <v>Y</v>
      </c>
      <c r="R566" s="16">
        <f>Dataset!D564</f>
        <v>14</v>
      </c>
      <c r="S566" s="16" t="str">
        <f>if(T566&lt;=0.3,Dataset!D564, "")</f>
        <v/>
      </c>
      <c r="T566" s="40">
        <f t="shared" si="2"/>
        <v>0.8970445099</v>
      </c>
      <c r="U566" s="41" t="b">
        <f t="shared" si="1"/>
        <v>0</v>
      </c>
      <c r="V566" s="16"/>
    </row>
    <row r="567" ht="15.75" customHeight="1">
      <c r="A567" s="48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8"/>
      <c r="M567" s="37"/>
      <c r="N567" s="16"/>
      <c r="O567" s="39">
        <f>Dataset!A565</f>
        <v>46355</v>
      </c>
      <c r="P567" s="16">
        <f>Dataset!B565</f>
        <v>492036</v>
      </c>
      <c r="Q567" s="16" t="str">
        <f>Dataset!C565</f>
        <v>Y</v>
      </c>
      <c r="R567" s="16">
        <f>Dataset!D565</f>
        <v>14</v>
      </c>
      <c r="S567" s="16">
        <f>if(T567&lt;=0.3,Dataset!D565, "")</f>
        <v>14</v>
      </c>
      <c r="T567" s="40">
        <f t="shared" si="2"/>
        <v>0.1084022603</v>
      </c>
      <c r="U567" s="41" t="b">
        <f t="shared" si="1"/>
        <v>1</v>
      </c>
      <c r="V567" s="16"/>
    </row>
    <row r="568" ht="15.75" customHeight="1">
      <c r="A568" s="48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8"/>
      <c r="M568" s="37"/>
      <c r="N568" s="16"/>
      <c r="O568" s="39">
        <f>Dataset!A566</f>
        <v>46355</v>
      </c>
      <c r="P568" s="16">
        <f>Dataset!B566</f>
        <v>185401</v>
      </c>
      <c r="Q568" s="16" t="str">
        <f>Dataset!C566</f>
        <v>Y</v>
      </c>
      <c r="R568" s="16">
        <f>Dataset!D566</f>
        <v>12</v>
      </c>
      <c r="S568" s="16">
        <f>if(T568&lt;=0.3,Dataset!D566, "")</f>
        <v>12</v>
      </c>
      <c r="T568" s="40">
        <f t="shared" si="2"/>
        <v>0.2959688152</v>
      </c>
      <c r="U568" s="41" t="b">
        <f t="shared" si="1"/>
        <v>1</v>
      </c>
      <c r="V568" s="16"/>
    </row>
    <row r="569" ht="15.75" customHeight="1">
      <c r="A569" s="48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8"/>
      <c r="M569" s="37"/>
      <c r="N569" s="16"/>
      <c r="O569" s="39">
        <f>Dataset!A567</f>
        <v>46355</v>
      </c>
      <c r="P569" s="16">
        <f>Dataset!B567</f>
        <v>450715</v>
      </c>
      <c r="Q569" s="16" t="str">
        <f>Dataset!C567</f>
        <v>Y</v>
      </c>
      <c r="R569" s="16">
        <f>Dataset!D567</f>
        <v>10</v>
      </c>
      <c r="S569" s="16" t="str">
        <f>if(T569&lt;=0.3,Dataset!D567, "")</f>
        <v/>
      </c>
      <c r="T569" s="40">
        <f t="shared" si="2"/>
        <v>0.7955674777</v>
      </c>
      <c r="U569" s="41" t="b">
        <f t="shared" si="1"/>
        <v>0</v>
      </c>
      <c r="V569" s="16"/>
    </row>
    <row r="570" ht="15.75" customHeight="1">
      <c r="A570" s="48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8"/>
      <c r="M570" s="37"/>
      <c r="N570" s="16"/>
      <c r="O570" s="39">
        <f>Dataset!A568</f>
        <v>46355</v>
      </c>
      <c r="P570" s="16">
        <f>Dataset!B568</f>
        <v>444449</v>
      </c>
      <c r="Q570" s="16" t="str">
        <f>Dataset!C568</f>
        <v>Y</v>
      </c>
      <c r="R570" s="16">
        <f>Dataset!D568</f>
        <v>14</v>
      </c>
      <c r="S570" s="16">
        <f>if(T570&lt;=0.3,Dataset!D568, "")</f>
        <v>14</v>
      </c>
      <c r="T570" s="40">
        <f t="shared" si="2"/>
        <v>0.05483370246</v>
      </c>
      <c r="U570" s="41" t="b">
        <f t="shared" si="1"/>
        <v>1</v>
      </c>
      <c r="V570" s="16"/>
    </row>
    <row r="571" ht="15.75" customHeight="1">
      <c r="A571" s="48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8"/>
      <c r="M571" s="37"/>
      <c r="N571" s="16"/>
      <c r="O571" s="39">
        <f>Dataset!A569</f>
        <v>46355</v>
      </c>
      <c r="P571" s="16">
        <f>Dataset!B569</f>
        <v>487479</v>
      </c>
      <c r="Q571" s="16" t="str">
        <f>Dataset!C569</f>
        <v>Y</v>
      </c>
      <c r="R571" s="16">
        <f>Dataset!D569</f>
        <v>14</v>
      </c>
      <c r="S571" s="16" t="str">
        <f>if(T571&lt;=0.3,Dataset!D569, "")</f>
        <v/>
      </c>
      <c r="T571" s="40">
        <f t="shared" si="2"/>
        <v>0.3553305336</v>
      </c>
      <c r="U571" s="41" t="b">
        <f t="shared" si="1"/>
        <v>0</v>
      </c>
      <c r="V571" s="16"/>
    </row>
    <row r="572" ht="15.75" customHeight="1">
      <c r="A572" s="48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8"/>
      <c r="M572" s="37"/>
      <c r="N572" s="16"/>
      <c r="O572" s="39">
        <f>Dataset!A570</f>
        <v>46355</v>
      </c>
      <c r="P572" s="16">
        <f>Dataset!B570</f>
        <v>53844</v>
      </c>
      <c r="Q572" s="16" t="str">
        <f>Dataset!C570</f>
        <v>C</v>
      </c>
      <c r="R572" s="16">
        <f>Dataset!D570</f>
        <v>10</v>
      </c>
      <c r="S572" s="16" t="str">
        <f>if(T572&lt;=0.3,Dataset!D570, "")</f>
        <v/>
      </c>
      <c r="T572" s="40">
        <f t="shared" si="2"/>
        <v>0.7597152677</v>
      </c>
      <c r="U572" s="41" t="b">
        <f t="shared" si="1"/>
        <v>0</v>
      </c>
      <c r="V572" s="16"/>
    </row>
    <row r="573" ht="15.75" customHeight="1">
      <c r="A573" s="48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8"/>
      <c r="M573" s="37"/>
      <c r="N573" s="16"/>
      <c r="O573" s="39">
        <f>Dataset!A571</f>
        <v>46355</v>
      </c>
      <c r="P573" s="16">
        <f>Dataset!B571</f>
        <v>158984</v>
      </c>
      <c r="Q573" s="16" t="str">
        <f>Dataset!C571</f>
        <v>Y</v>
      </c>
      <c r="R573" s="16">
        <f>Dataset!D571</f>
        <v>15</v>
      </c>
      <c r="S573" s="16">
        <f>if(T573&lt;=0.3,Dataset!D571, "")</f>
        <v>15</v>
      </c>
      <c r="T573" s="40">
        <f t="shared" si="2"/>
        <v>0.02286982858</v>
      </c>
      <c r="U573" s="41" t="b">
        <f t="shared" si="1"/>
        <v>1</v>
      </c>
      <c r="V573" s="16"/>
    </row>
    <row r="574" ht="15.75" customHeight="1">
      <c r="A574" s="48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8"/>
      <c r="M574" s="37"/>
      <c r="N574" s="16"/>
      <c r="O574" s="39">
        <f>Dataset!A572</f>
        <v>46355</v>
      </c>
      <c r="P574" s="16">
        <f>Dataset!B572</f>
        <v>91078</v>
      </c>
      <c r="Q574" s="16" t="str">
        <f>Dataset!C572</f>
        <v>Y</v>
      </c>
      <c r="R574" s="16">
        <f>Dataset!D572</f>
        <v>11</v>
      </c>
      <c r="S574" s="16" t="str">
        <f>if(T574&lt;=0.3,Dataset!D572, "")</f>
        <v/>
      </c>
      <c r="T574" s="40">
        <f t="shared" si="2"/>
        <v>0.4933300888</v>
      </c>
      <c r="U574" s="41" t="b">
        <f t="shared" si="1"/>
        <v>0</v>
      </c>
      <c r="V574" s="16"/>
    </row>
    <row r="575" ht="15.75" customHeight="1">
      <c r="A575" s="48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8"/>
      <c r="M575" s="37"/>
      <c r="N575" s="16"/>
      <c r="O575" s="39">
        <f>Dataset!A573</f>
        <v>46355</v>
      </c>
      <c r="P575" s="16">
        <f>Dataset!B573</f>
        <v>58878</v>
      </c>
      <c r="Q575" s="16" t="str">
        <f>Dataset!C573</f>
        <v>Y</v>
      </c>
      <c r="R575" s="16">
        <f>Dataset!D573</f>
        <v>15</v>
      </c>
      <c r="S575" s="16" t="str">
        <f>if(T575&lt;=0.3,Dataset!D573, "")</f>
        <v/>
      </c>
      <c r="T575" s="40">
        <f t="shared" si="2"/>
        <v>0.7313613722</v>
      </c>
      <c r="U575" s="41" t="b">
        <f t="shared" si="1"/>
        <v>0</v>
      </c>
      <c r="V575" s="16"/>
    </row>
    <row r="576" ht="15.75" customHeight="1">
      <c r="A576" s="48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8"/>
      <c r="M576" s="37"/>
      <c r="N576" s="16"/>
      <c r="O576" s="39">
        <f>Dataset!A574</f>
        <v>46354</v>
      </c>
      <c r="P576" s="16">
        <f>Dataset!B574</f>
        <v>492582</v>
      </c>
      <c r="Q576" s="16" t="str">
        <f>Dataset!C574</f>
        <v>Y</v>
      </c>
      <c r="R576" s="16">
        <f>Dataset!D574</f>
        <v>15</v>
      </c>
      <c r="S576" s="16" t="str">
        <f>if(T576&lt;=0.3,Dataset!D574, "")</f>
        <v/>
      </c>
      <c r="T576" s="40">
        <f t="shared" si="2"/>
        <v>0.5702363407</v>
      </c>
      <c r="U576" s="41" t="b">
        <f t="shared" si="1"/>
        <v>0</v>
      </c>
      <c r="V576" s="16"/>
    </row>
    <row r="577" ht="15.75" customHeight="1">
      <c r="A577" s="48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8"/>
      <c r="M577" s="37"/>
      <c r="N577" s="16"/>
      <c r="O577" s="39">
        <f>Dataset!A575</f>
        <v>46354</v>
      </c>
      <c r="P577" s="16">
        <f>Dataset!B575</f>
        <v>48591</v>
      </c>
      <c r="Q577" s="16" t="str">
        <f>Dataset!C575</f>
        <v>Y</v>
      </c>
      <c r="R577" s="16">
        <f>Dataset!D575</f>
        <v>15</v>
      </c>
      <c r="S577" s="16">
        <f>if(T577&lt;=0.3,Dataset!D575, "")</f>
        <v>15</v>
      </c>
      <c r="T577" s="40">
        <f t="shared" si="2"/>
        <v>0.1244069755</v>
      </c>
      <c r="U577" s="41" t="b">
        <f t="shared" si="1"/>
        <v>1</v>
      </c>
      <c r="V577" s="16"/>
    </row>
    <row r="578" ht="15.75" customHeight="1">
      <c r="A578" s="48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8"/>
      <c r="M578" s="37"/>
      <c r="N578" s="16"/>
      <c r="O578" s="39">
        <f>Dataset!A576</f>
        <v>46354</v>
      </c>
      <c r="P578" s="16">
        <f>Dataset!B576</f>
        <v>430780</v>
      </c>
      <c r="Q578" s="16" t="str">
        <f>Dataset!C576</f>
        <v>Y</v>
      </c>
      <c r="R578" s="16">
        <f>Dataset!D576</f>
        <v>15</v>
      </c>
      <c r="S578" s="16">
        <f>if(T578&lt;=0.3,Dataset!D576, "")</f>
        <v>15</v>
      </c>
      <c r="T578" s="40">
        <f t="shared" si="2"/>
        <v>0.2810706566</v>
      </c>
      <c r="U578" s="41" t="b">
        <f t="shared" si="1"/>
        <v>1</v>
      </c>
      <c r="V578" s="16"/>
    </row>
    <row r="579" ht="15.75" customHeight="1">
      <c r="A579" s="48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8"/>
      <c r="M579" s="37"/>
      <c r="N579" s="16"/>
      <c r="O579" s="39">
        <f>Dataset!A577</f>
        <v>46354</v>
      </c>
      <c r="P579" s="16">
        <f>Dataset!B577</f>
        <v>183819</v>
      </c>
      <c r="Q579" s="16" t="str">
        <f>Dataset!C577</f>
        <v>Y</v>
      </c>
      <c r="R579" s="16">
        <f>Dataset!D577</f>
        <v>15</v>
      </c>
      <c r="S579" s="16" t="str">
        <f>if(T579&lt;=0.3,Dataset!D577, "")</f>
        <v/>
      </c>
      <c r="T579" s="40">
        <f t="shared" si="2"/>
        <v>0.3669335336</v>
      </c>
      <c r="U579" s="41" t="b">
        <f t="shared" si="1"/>
        <v>0</v>
      </c>
      <c r="V579" s="16"/>
    </row>
    <row r="580" ht="15.75" customHeight="1">
      <c r="A580" s="48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8"/>
      <c r="M580" s="37"/>
      <c r="N580" s="16"/>
      <c r="O580" s="39">
        <f>Dataset!A578</f>
        <v>46354</v>
      </c>
      <c r="P580" s="16">
        <f>Dataset!B578</f>
        <v>67503</v>
      </c>
      <c r="Q580" s="16" t="str">
        <f>Dataset!C578</f>
        <v>Y</v>
      </c>
      <c r="R580" s="16">
        <f>Dataset!D578</f>
        <v>5</v>
      </c>
      <c r="S580" s="16">
        <f>if(T580&lt;=0.3,Dataset!D578, "")</f>
        <v>5</v>
      </c>
      <c r="T580" s="40">
        <f t="shared" si="2"/>
        <v>0.03087900725</v>
      </c>
      <c r="U580" s="41" t="b">
        <f t="shared" si="1"/>
        <v>1</v>
      </c>
      <c r="V580" s="16"/>
    </row>
    <row r="581" ht="15.75" customHeight="1">
      <c r="A581" s="48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8"/>
      <c r="M581" s="37"/>
      <c r="N581" s="16"/>
      <c r="O581" s="39">
        <f>Dataset!A579</f>
        <v>46354</v>
      </c>
      <c r="P581" s="16">
        <f>Dataset!B579</f>
        <v>186887</v>
      </c>
      <c r="Q581" s="16" t="str">
        <f>Dataset!C579</f>
        <v>Y</v>
      </c>
      <c r="R581" s="16">
        <f>Dataset!D579</f>
        <v>15</v>
      </c>
      <c r="S581" s="16" t="str">
        <f>if(T581&lt;=0.3,Dataset!D579, "")</f>
        <v/>
      </c>
      <c r="T581" s="40">
        <f t="shared" si="2"/>
        <v>0.4358427664</v>
      </c>
      <c r="U581" s="41" t="b">
        <f t="shared" si="1"/>
        <v>0</v>
      </c>
      <c r="V581" s="16"/>
    </row>
    <row r="582" ht="15.75" customHeight="1">
      <c r="A582" s="48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8"/>
      <c r="M582" s="37"/>
      <c r="N582" s="16"/>
      <c r="O582" s="39">
        <f>Dataset!A580</f>
        <v>46354</v>
      </c>
      <c r="P582" s="16">
        <f>Dataset!B580</f>
        <v>102954</v>
      </c>
      <c r="Q582" s="16" t="str">
        <f>Dataset!C580</f>
        <v>Y</v>
      </c>
      <c r="R582" s="16">
        <f>Dataset!D580</f>
        <v>12</v>
      </c>
      <c r="S582" s="16" t="str">
        <f>if(T582&lt;=0.3,Dataset!D580, "")</f>
        <v/>
      </c>
      <c r="T582" s="40">
        <f t="shared" si="2"/>
        <v>0.9811984603</v>
      </c>
      <c r="U582" s="41" t="b">
        <f t="shared" si="1"/>
        <v>0</v>
      </c>
      <c r="V582" s="16"/>
    </row>
    <row r="583" ht="15.75" customHeight="1">
      <c r="A583" s="48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8"/>
      <c r="M583" s="37"/>
      <c r="N583" s="16"/>
      <c r="O583" s="39">
        <f>Dataset!A581</f>
        <v>46354</v>
      </c>
      <c r="P583" s="16">
        <f>Dataset!B581</f>
        <v>81574</v>
      </c>
      <c r="Q583" s="16" t="str">
        <f>Dataset!C581</f>
        <v>Y</v>
      </c>
      <c r="R583" s="16">
        <f>Dataset!D581</f>
        <v>15</v>
      </c>
      <c r="S583" s="16" t="str">
        <f>if(T583&lt;=0.3,Dataset!D581, "")</f>
        <v/>
      </c>
      <c r="T583" s="40">
        <f t="shared" si="2"/>
        <v>0.6251766401</v>
      </c>
      <c r="U583" s="41" t="b">
        <f t="shared" si="1"/>
        <v>0</v>
      </c>
      <c r="V583" s="16"/>
    </row>
    <row r="584" ht="15.75" customHeight="1">
      <c r="A584" s="48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8"/>
      <c r="M584" s="37"/>
      <c r="N584" s="16"/>
      <c r="O584" s="39">
        <f>Dataset!A582</f>
        <v>46354</v>
      </c>
      <c r="P584" s="16">
        <f>Dataset!B582</f>
        <v>305074</v>
      </c>
      <c r="Q584" s="16" t="str">
        <f>Dataset!C582</f>
        <v>C</v>
      </c>
      <c r="R584" s="16">
        <f>Dataset!D582</f>
        <v>15</v>
      </c>
      <c r="S584" s="16" t="str">
        <f>if(T584&lt;=0.3,Dataset!D582, "")</f>
        <v/>
      </c>
      <c r="T584" s="40">
        <f t="shared" si="2"/>
        <v>0.8453907021</v>
      </c>
      <c r="U584" s="41" t="b">
        <f t="shared" si="1"/>
        <v>0</v>
      </c>
      <c r="V584" s="16"/>
    </row>
    <row r="585" ht="15.75" customHeight="1">
      <c r="A585" s="48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8"/>
      <c r="M585" s="37"/>
      <c r="N585" s="16"/>
      <c r="O585" s="39">
        <f>Dataset!A583</f>
        <v>46354</v>
      </c>
      <c r="P585" s="16">
        <f>Dataset!B583</f>
        <v>327292</v>
      </c>
      <c r="Q585" s="16" t="str">
        <f>Dataset!C583</f>
        <v>Y</v>
      </c>
      <c r="R585" s="16">
        <f>Dataset!D583</f>
        <v>14</v>
      </c>
      <c r="S585" s="16" t="str">
        <f>if(T585&lt;=0.3,Dataset!D583, "")</f>
        <v/>
      </c>
      <c r="T585" s="40">
        <f t="shared" si="2"/>
        <v>0.6861910441</v>
      </c>
      <c r="U585" s="41" t="b">
        <f t="shared" si="1"/>
        <v>0</v>
      </c>
      <c r="V585" s="16"/>
    </row>
    <row r="586" ht="15.75" customHeight="1">
      <c r="A586" s="48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8"/>
      <c r="M586" s="37"/>
      <c r="N586" s="16"/>
      <c r="O586" s="39">
        <f>Dataset!A584</f>
        <v>46354</v>
      </c>
      <c r="P586" s="16">
        <f>Dataset!B584</f>
        <v>103763</v>
      </c>
      <c r="Q586" s="16" t="str">
        <f>Dataset!C584</f>
        <v>Y</v>
      </c>
      <c r="R586" s="16">
        <f>Dataset!D584</f>
        <v>14</v>
      </c>
      <c r="S586" s="16" t="str">
        <f>if(T586&lt;=0.3,Dataset!D584, "")</f>
        <v/>
      </c>
      <c r="T586" s="40">
        <f t="shared" si="2"/>
        <v>0.6826398886</v>
      </c>
      <c r="U586" s="41" t="b">
        <f t="shared" si="1"/>
        <v>0</v>
      </c>
      <c r="V586" s="16"/>
    </row>
    <row r="587" ht="15.75" customHeight="1">
      <c r="A587" s="48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8"/>
      <c r="M587" s="37"/>
      <c r="N587" s="16"/>
      <c r="O587" s="39">
        <f>Dataset!A585</f>
        <v>46354</v>
      </c>
      <c r="P587" s="16">
        <f>Dataset!B585</f>
        <v>44782</v>
      </c>
      <c r="Q587" s="16" t="str">
        <f>Dataset!C585</f>
        <v>Y</v>
      </c>
      <c r="R587" s="16">
        <f>Dataset!D585</f>
        <v>15</v>
      </c>
      <c r="S587" s="16">
        <f>if(T587&lt;=0.3,Dataset!D585, "")</f>
        <v>15</v>
      </c>
      <c r="T587" s="40">
        <f t="shared" si="2"/>
        <v>0.1266303237</v>
      </c>
      <c r="U587" s="41" t="b">
        <f t="shared" si="1"/>
        <v>1</v>
      </c>
      <c r="V587" s="16"/>
    </row>
    <row r="588" ht="15.75" customHeight="1">
      <c r="A588" s="48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8"/>
      <c r="M588" s="37"/>
      <c r="N588" s="16"/>
      <c r="O588" s="39">
        <f>Dataset!A586</f>
        <v>46354</v>
      </c>
      <c r="P588" s="16">
        <f>Dataset!B586</f>
        <v>72430</v>
      </c>
      <c r="Q588" s="16" t="str">
        <f>Dataset!C586</f>
        <v>Y</v>
      </c>
      <c r="R588" s="16">
        <f>Dataset!D586</f>
        <v>5</v>
      </c>
      <c r="S588" s="16" t="str">
        <f>if(T588&lt;=0.3,Dataset!D586, "")</f>
        <v/>
      </c>
      <c r="T588" s="40">
        <f t="shared" si="2"/>
        <v>0.4319510307</v>
      </c>
      <c r="U588" s="41" t="b">
        <f t="shared" si="1"/>
        <v>0</v>
      </c>
      <c r="V588" s="16"/>
    </row>
    <row r="589" ht="15.75" customHeight="1">
      <c r="A589" s="48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8"/>
      <c r="M589" s="37"/>
      <c r="N589" s="16"/>
      <c r="O589" s="39">
        <f>Dataset!A587</f>
        <v>46354</v>
      </c>
      <c r="P589" s="16">
        <f>Dataset!B587</f>
        <v>299295</v>
      </c>
      <c r="Q589" s="16" t="str">
        <f>Dataset!C587</f>
        <v>Y</v>
      </c>
      <c r="R589" s="16">
        <f>Dataset!D587</f>
        <v>15</v>
      </c>
      <c r="S589" s="16" t="str">
        <f>if(T589&lt;=0.3,Dataset!D587, "")</f>
        <v/>
      </c>
      <c r="T589" s="40">
        <f t="shared" si="2"/>
        <v>0.8299292997</v>
      </c>
      <c r="U589" s="41" t="b">
        <f t="shared" si="1"/>
        <v>0</v>
      </c>
      <c r="V589" s="16"/>
    </row>
    <row r="590" ht="15.75" customHeight="1">
      <c r="A590" s="48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8"/>
      <c r="M590" s="37"/>
      <c r="N590" s="16"/>
      <c r="O590" s="39">
        <f>Dataset!A588</f>
        <v>46354</v>
      </c>
      <c r="P590" s="16">
        <f>Dataset!B588</f>
        <v>249160</v>
      </c>
      <c r="Q590" s="16" t="str">
        <f>Dataset!C588</f>
        <v>Y</v>
      </c>
      <c r="R590" s="16">
        <f>Dataset!D588</f>
        <v>13</v>
      </c>
      <c r="S590" s="16">
        <f>if(T590&lt;=0.3,Dataset!D588, "")</f>
        <v>13</v>
      </c>
      <c r="T590" s="40">
        <f t="shared" si="2"/>
        <v>0.02049094734</v>
      </c>
      <c r="U590" s="41" t="b">
        <f t="shared" si="1"/>
        <v>1</v>
      </c>
      <c r="V590" s="16"/>
    </row>
    <row r="591" ht="15.75" customHeight="1">
      <c r="A591" s="48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8"/>
      <c r="M591" s="37"/>
      <c r="N591" s="16"/>
      <c r="O591" s="39">
        <f>Dataset!A589</f>
        <v>46354</v>
      </c>
      <c r="P591" s="16">
        <f>Dataset!B589</f>
        <v>168252</v>
      </c>
      <c r="Q591" s="16" t="str">
        <f>Dataset!C589</f>
        <v>Y</v>
      </c>
      <c r="R591" s="16">
        <f>Dataset!D589</f>
        <v>14</v>
      </c>
      <c r="S591" s="16">
        <f>if(T591&lt;=0.3,Dataset!D589, "")</f>
        <v>14</v>
      </c>
      <c r="T591" s="40">
        <f t="shared" si="2"/>
        <v>0.01641499121</v>
      </c>
      <c r="U591" s="41" t="b">
        <f t="shared" si="1"/>
        <v>1</v>
      </c>
      <c r="V591" s="16"/>
    </row>
    <row r="592" ht="15.75" customHeight="1">
      <c r="A592" s="48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8"/>
      <c r="M592" s="37"/>
      <c r="N592" s="16"/>
      <c r="O592" s="39">
        <f>Dataset!A590</f>
        <v>46354</v>
      </c>
      <c r="P592" s="16">
        <f>Dataset!B590</f>
        <v>456203</v>
      </c>
      <c r="Q592" s="16" t="str">
        <f>Dataset!C590</f>
        <v>Y</v>
      </c>
      <c r="R592" s="16">
        <f>Dataset!D590</f>
        <v>14</v>
      </c>
      <c r="S592" s="16" t="str">
        <f>if(T592&lt;=0.3,Dataset!D590, "")</f>
        <v/>
      </c>
      <c r="T592" s="40">
        <f t="shared" si="2"/>
        <v>0.3708981901</v>
      </c>
      <c r="U592" s="41" t="b">
        <f t="shared" si="1"/>
        <v>0</v>
      </c>
      <c r="V592" s="16"/>
    </row>
    <row r="593" ht="15.75" customHeight="1">
      <c r="A593" s="48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8"/>
      <c r="M593" s="37"/>
      <c r="N593" s="16"/>
      <c r="O593" s="39">
        <f>Dataset!A591</f>
        <v>46354</v>
      </c>
      <c r="P593" s="16">
        <f>Dataset!B591</f>
        <v>15207</v>
      </c>
      <c r="Q593" s="16" t="str">
        <f>Dataset!C591</f>
        <v>Y</v>
      </c>
      <c r="R593" s="16">
        <f>Dataset!D591</f>
        <v>15</v>
      </c>
      <c r="S593" s="16">
        <f>if(T593&lt;=0.3,Dataset!D591, "")</f>
        <v>15</v>
      </c>
      <c r="T593" s="40">
        <f t="shared" si="2"/>
        <v>0.1753512353</v>
      </c>
      <c r="U593" s="41" t="b">
        <f t="shared" si="1"/>
        <v>1</v>
      </c>
      <c r="V593" s="16"/>
    </row>
    <row r="594" ht="15.75" customHeight="1">
      <c r="A594" s="48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8"/>
      <c r="M594" s="37"/>
      <c r="N594" s="16"/>
      <c r="O594" s="39">
        <f>Dataset!A592</f>
        <v>46354</v>
      </c>
      <c r="P594" s="16">
        <f>Dataset!B592</f>
        <v>368087</v>
      </c>
      <c r="Q594" s="16" t="str">
        <f>Dataset!C592</f>
        <v>Y</v>
      </c>
      <c r="R594" s="16">
        <f>Dataset!D592</f>
        <v>13</v>
      </c>
      <c r="S594" s="16" t="str">
        <f>if(T594&lt;=0.3,Dataset!D592, "")</f>
        <v/>
      </c>
      <c r="T594" s="40">
        <f t="shared" si="2"/>
        <v>0.6730701685</v>
      </c>
      <c r="U594" s="41" t="b">
        <f t="shared" si="1"/>
        <v>0</v>
      </c>
      <c r="V594" s="16"/>
    </row>
    <row r="595" ht="15.75" customHeight="1">
      <c r="A595" s="48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8"/>
      <c r="M595" s="37"/>
      <c r="N595" s="16"/>
      <c r="O595" s="39">
        <f>Dataset!A593</f>
        <v>46354</v>
      </c>
      <c r="P595" s="16">
        <f>Dataset!B593</f>
        <v>216937</v>
      </c>
      <c r="Q595" s="16" t="str">
        <f>Dataset!C593</f>
        <v>Y</v>
      </c>
      <c r="R595" s="16">
        <f>Dataset!D593</f>
        <v>15</v>
      </c>
      <c r="S595" s="16" t="str">
        <f>if(T595&lt;=0.3,Dataset!D593, "")</f>
        <v/>
      </c>
      <c r="T595" s="40">
        <f t="shared" si="2"/>
        <v>0.5474932708</v>
      </c>
      <c r="U595" s="41" t="b">
        <f t="shared" si="1"/>
        <v>0</v>
      </c>
      <c r="V595" s="16"/>
    </row>
    <row r="596" ht="15.75" customHeight="1">
      <c r="A596" s="48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8"/>
      <c r="M596" s="37"/>
      <c r="N596" s="16"/>
      <c r="O596" s="39">
        <f>Dataset!A594</f>
        <v>46354</v>
      </c>
      <c r="P596" s="16">
        <f>Dataset!B594</f>
        <v>170670</v>
      </c>
      <c r="Q596" s="16" t="str">
        <f>Dataset!C594</f>
        <v>Y</v>
      </c>
      <c r="R596" s="16">
        <f>Dataset!D594</f>
        <v>15</v>
      </c>
      <c r="S596" s="16">
        <f>if(T596&lt;=0.3,Dataset!D594, "")</f>
        <v>15</v>
      </c>
      <c r="T596" s="40">
        <f t="shared" si="2"/>
        <v>0.2338612422</v>
      </c>
      <c r="U596" s="41" t="b">
        <f t="shared" si="1"/>
        <v>1</v>
      </c>
      <c r="V596" s="16"/>
    </row>
    <row r="597" ht="15.75" customHeight="1">
      <c r="A597" s="48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8"/>
      <c r="M597" s="37"/>
      <c r="N597" s="16"/>
      <c r="O597" s="39">
        <f>Dataset!A595</f>
        <v>46354</v>
      </c>
      <c r="P597" s="16">
        <f>Dataset!B595</f>
        <v>35056</v>
      </c>
      <c r="Q597" s="16" t="str">
        <f>Dataset!C595</f>
        <v>Y</v>
      </c>
      <c r="R597" s="16">
        <f>Dataset!D595</f>
        <v>15</v>
      </c>
      <c r="S597" s="16" t="str">
        <f>if(T597&lt;=0.3,Dataset!D595, "")</f>
        <v/>
      </c>
      <c r="T597" s="40">
        <f t="shared" si="2"/>
        <v>0.9594572908</v>
      </c>
      <c r="U597" s="41" t="b">
        <f t="shared" si="1"/>
        <v>0</v>
      </c>
      <c r="V597" s="16"/>
    </row>
    <row r="598" ht="15.75" customHeight="1">
      <c r="A598" s="48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8"/>
      <c r="M598" s="37"/>
      <c r="N598" s="16"/>
      <c r="O598" s="39">
        <f>Dataset!A596</f>
        <v>46354</v>
      </c>
      <c r="P598" s="16">
        <f>Dataset!B596</f>
        <v>309731</v>
      </c>
      <c r="Q598" s="16" t="str">
        <f>Dataset!C596</f>
        <v>Y</v>
      </c>
      <c r="R598" s="16">
        <f>Dataset!D596</f>
        <v>14</v>
      </c>
      <c r="S598" s="16" t="str">
        <f>if(T598&lt;=0.3,Dataset!D596, "")</f>
        <v/>
      </c>
      <c r="T598" s="40">
        <f t="shared" si="2"/>
        <v>0.8826653852</v>
      </c>
      <c r="U598" s="41" t="b">
        <f t="shared" si="1"/>
        <v>0</v>
      </c>
      <c r="V598" s="16"/>
    </row>
    <row r="599" ht="15.75" customHeight="1">
      <c r="A599" s="48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8"/>
      <c r="M599" s="37"/>
      <c r="N599" s="16"/>
      <c r="O599" s="39">
        <f>Dataset!A597</f>
        <v>46354</v>
      </c>
      <c r="P599" s="16">
        <f>Dataset!B597</f>
        <v>431998</v>
      </c>
      <c r="Q599" s="16" t="str">
        <f>Dataset!C597</f>
        <v>Y</v>
      </c>
      <c r="R599" s="16">
        <f>Dataset!D597</f>
        <v>14</v>
      </c>
      <c r="S599" s="16" t="str">
        <f>if(T599&lt;=0.3,Dataset!D597, "")</f>
        <v/>
      </c>
      <c r="T599" s="40">
        <f t="shared" si="2"/>
        <v>0.8085437313</v>
      </c>
      <c r="U599" s="41" t="b">
        <f t="shared" si="1"/>
        <v>0</v>
      </c>
      <c r="V599" s="16"/>
    </row>
    <row r="600" ht="15.75" customHeight="1">
      <c r="A600" s="48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8"/>
      <c r="M600" s="37"/>
      <c r="N600" s="16"/>
      <c r="O600" s="39">
        <f>Dataset!A598</f>
        <v>46354</v>
      </c>
      <c r="P600" s="16">
        <f>Dataset!B598</f>
        <v>293736</v>
      </c>
      <c r="Q600" s="16" t="str">
        <f>Dataset!C598</f>
        <v>Y</v>
      </c>
      <c r="R600" s="16">
        <f>Dataset!D598</f>
        <v>13</v>
      </c>
      <c r="S600" s="16" t="str">
        <f>if(T600&lt;=0.3,Dataset!D598, "")</f>
        <v/>
      </c>
      <c r="T600" s="40">
        <f t="shared" si="2"/>
        <v>0.8047045688</v>
      </c>
      <c r="U600" s="41" t="b">
        <f t="shared" si="1"/>
        <v>0</v>
      </c>
      <c r="V600" s="16"/>
    </row>
    <row r="601" ht="15.75" customHeight="1">
      <c r="A601" s="48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8"/>
      <c r="M601" s="37"/>
      <c r="N601" s="16"/>
      <c r="O601" s="39">
        <f>Dataset!A599</f>
        <v>46354</v>
      </c>
      <c r="P601" s="16">
        <f>Dataset!B599</f>
        <v>155534</v>
      </c>
      <c r="Q601" s="16" t="str">
        <f>Dataset!C599</f>
        <v>Y</v>
      </c>
      <c r="R601" s="16">
        <f>Dataset!D599</f>
        <v>14</v>
      </c>
      <c r="S601" s="16">
        <f>if(T601&lt;=0.3,Dataset!D599, "")</f>
        <v>14</v>
      </c>
      <c r="T601" s="40">
        <f t="shared" si="2"/>
        <v>0.1026899474</v>
      </c>
      <c r="U601" s="41" t="b">
        <f t="shared" si="1"/>
        <v>1</v>
      </c>
      <c r="V601" s="16"/>
    </row>
    <row r="602" ht="15.75" customHeight="1">
      <c r="A602" s="48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8"/>
      <c r="M602" s="37"/>
      <c r="N602" s="16"/>
      <c r="O602" s="39">
        <f>Dataset!A600</f>
        <v>46354</v>
      </c>
      <c r="P602" s="16">
        <f>Dataset!B600</f>
        <v>80527</v>
      </c>
      <c r="Q602" s="16" t="str">
        <f>Dataset!C600</f>
        <v>Y</v>
      </c>
      <c r="R602" s="16">
        <f>Dataset!D600</f>
        <v>13</v>
      </c>
      <c r="S602" s="16">
        <f>if(T602&lt;=0.3,Dataset!D600, "")</f>
        <v>13</v>
      </c>
      <c r="T602" s="40">
        <f t="shared" si="2"/>
        <v>0.2628226184</v>
      </c>
      <c r="U602" s="41" t="b">
        <f t="shared" si="1"/>
        <v>1</v>
      </c>
      <c r="V602" s="16"/>
    </row>
    <row r="603" ht="15.75" customHeight="1">
      <c r="A603" s="48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8"/>
      <c r="M603" s="37"/>
      <c r="N603" s="16"/>
      <c r="O603" s="39">
        <f>Dataset!A601</f>
        <v>46353</v>
      </c>
      <c r="P603" s="16">
        <f>Dataset!B601</f>
        <v>218561</v>
      </c>
      <c r="Q603" s="16" t="str">
        <f>Dataset!C601</f>
        <v>Y</v>
      </c>
      <c r="R603" s="16">
        <f>Dataset!D601</f>
        <v>6</v>
      </c>
      <c r="S603" s="16">
        <f>if(T603&lt;=0.3,Dataset!D601, "")</f>
        <v>6</v>
      </c>
      <c r="T603" s="40">
        <f t="shared" si="2"/>
        <v>0.08610140229</v>
      </c>
      <c r="U603" s="41" t="b">
        <f t="shared" si="1"/>
        <v>1</v>
      </c>
      <c r="V603" s="16"/>
    </row>
    <row r="604" ht="15.75" customHeight="1">
      <c r="A604" s="48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8"/>
      <c r="M604" s="37"/>
      <c r="N604" s="16"/>
      <c r="O604" s="39">
        <f>Dataset!A602</f>
        <v>46353</v>
      </c>
      <c r="P604" s="16">
        <f>Dataset!B602</f>
        <v>207454</v>
      </c>
      <c r="Q604" s="16" t="str">
        <f>Dataset!C602</f>
        <v>Y</v>
      </c>
      <c r="R604" s="16">
        <f>Dataset!D602</f>
        <v>12</v>
      </c>
      <c r="S604" s="16" t="str">
        <f>if(T604&lt;=0.3,Dataset!D602, "")</f>
        <v/>
      </c>
      <c r="T604" s="40">
        <f t="shared" si="2"/>
        <v>0.6216366043</v>
      </c>
      <c r="U604" s="41" t="b">
        <f t="shared" si="1"/>
        <v>0</v>
      </c>
      <c r="V604" s="16"/>
    </row>
    <row r="605" ht="15.75" customHeight="1">
      <c r="A605" s="48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8"/>
      <c r="M605" s="37"/>
      <c r="N605" s="16"/>
      <c r="O605" s="39">
        <f>Dataset!A603</f>
        <v>46353</v>
      </c>
      <c r="P605" s="16">
        <f>Dataset!B603</f>
        <v>196261</v>
      </c>
      <c r="Q605" s="16" t="str">
        <f>Dataset!C603</f>
        <v>Y</v>
      </c>
      <c r="R605" s="16">
        <f>Dataset!D603</f>
        <v>14</v>
      </c>
      <c r="S605" s="16" t="str">
        <f>if(T605&lt;=0.3,Dataset!D603, "")</f>
        <v/>
      </c>
      <c r="T605" s="40">
        <f t="shared" si="2"/>
        <v>0.866078793</v>
      </c>
      <c r="U605" s="41" t="b">
        <f t="shared" si="1"/>
        <v>0</v>
      </c>
      <c r="V605" s="16"/>
    </row>
    <row r="606" ht="15.75" customHeight="1">
      <c r="A606" s="48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8"/>
      <c r="M606" s="37"/>
      <c r="N606" s="16"/>
      <c r="O606" s="39">
        <f>Dataset!A604</f>
        <v>46353</v>
      </c>
      <c r="P606" s="16">
        <f>Dataset!B604</f>
        <v>343728</v>
      </c>
      <c r="Q606" s="16" t="str">
        <f>Dataset!C604</f>
        <v>Y</v>
      </c>
      <c r="R606" s="16">
        <f>Dataset!D604</f>
        <v>14</v>
      </c>
      <c r="S606" s="16" t="str">
        <f>if(T606&lt;=0.3,Dataset!D604, "")</f>
        <v/>
      </c>
      <c r="T606" s="40">
        <f t="shared" si="2"/>
        <v>0.5270949324</v>
      </c>
      <c r="U606" s="41" t="b">
        <f t="shared" si="1"/>
        <v>0</v>
      </c>
      <c r="V606" s="16"/>
    </row>
    <row r="607" ht="15.75" customHeight="1">
      <c r="A607" s="48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8"/>
      <c r="M607" s="37"/>
      <c r="N607" s="16"/>
      <c r="O607" s="39">
        <f>Dataset!A605</f>
        <v>46353</v>
      </c>
      <c r="P607" s="16">
        <f>Dataset!B605</f>
        <v>211308</v>
      </c>
      <c r="Q607" s="16" t="str">
        <f>Dataset!C605</f>
        <v>Y</v>
      </c>
      <c r="R607" s="16">
        <f>Dataset!D605</f>
        <v>5</v>
      </c>
      <c r="S607" s="16" t="str">
        <f>if(T607&lt;=0.3,Dataset!D605, "")</f>
        <v/>
      </c>
      <c r="T607" s="40">
        <f t="shared" si="2"/>
        <v>0.9180026219</v>
      </c>
      <c r="U607" s="41" t="b">
        <f t="shared" si="1"/>
        <v>0</v>
      </c>
      <c r="V607" s="16"/>
    </row>
    <row r="608" ht="15.75" customHeight="1">
      <c r="A608" s="48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8"/>
      <c r="M608" s="37"/>
      <c r="N608" s="16"/>
      <c r="O608" s="39">
        <f>Dataset!A606</f>
        <v>46353</v>
      </c>
      <c r="P608" s="16">
        <f>Dataset!B606</f>
        <v>28332</v>
      </c>
      <c r="Q608" s="16" t="str">
        <f>Dataset!C606</f>
        <v>Y</v>
      </c>
      <c r="R608" s="16">
        <f>Dataset!D606</f>
        <v>14</v>
      </c>
      <c r="S608" s="16" t="str">
        <f>if(T608&lt;=0.3,Dataset!D606, "")</f>
        <v/>
      </c>
      <c r="T608" s="40">
        <f t="shared" si="2"/>
        <v>0.8450298365</v>
      </c>
      <c r="U608" s="41" t="b">
        <f t="shared" si="1"/>
        <v>0</v>
      </c>
      <c r="V608" s="16"/>
    </row>
    <row r="609" ht="15.75" customHeight="1">
      <c r="A609" s="48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8"/>
      <c r="M609" s="37"/>
      <c r="N609" s="16"/>
      <c r="O609" s="39">
        <f>Dataset!A607</f>
        <v>46353</v>
      </c>
      <c r="P609" s="16">
        <f>Dataset!B607</f>
        <v>36810</v>
      </c>
      <c r="Q609" s="16" t="str">
        <f>Dataset!C607</f>
        <v>Y</v>
      </c>
      <c r="R609" s="16">
        <f>Dataset!D607</f>
        <v>14</v>
      </c>
      <c r="S609" s="16" t="str">
        <f>if(T609&lt;=0.3,Dataset!D607, "")</f>
        <v/>
      </c>
      <c r="T609" s="40">
        <f t="shared" si="2"/>
        <v>0.5288674265</v>
      </c>
      <c r="U609" s="41" t="b">
        <f t="shared" si="1"/>
        <v>0</v>
      </c>
      <c r="V609" s="16"/>
    </row>
    <row r="610" ht="15.75" customHeight="1">
      <c r="A610" s="48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8"/>
      <c r="M610" s="37"/>
      <c r="N610" s="16"/>
      <c r="O610" s="39">
        <f>Dataset!A608</f>
        <v>46353</v>
      </c>
      <c r="P610" s="16">
        <f>Dataset!B608</f>
        <v>486770</v>
      </c>
      <c r="Q610" s="16" t="str">
        <f>Dataset!C608</f>
        <v>Y</v>
      </c>
      <c r="R610" s="16">
        <f>Dataset!D608</f>
        <v>15</v>
      </c>
      <c r="S610" s="16" t="str">
        <f>if(T610&lt;=0.3,Dataset!D608, "")</f>
        <v/>
      </c>
      <c r="T610" s="40">
        <f t="shared" si="2"/>
        <v>0.8024901248</v>
      </c>
      <c r="U610" s="41" t="b">
        <f t="shared" si="1"/>
        <v>0</v>
      </c>
      <c r="V610" s="16"/>
    </row>
    <row r="611" ht="15.75" customHeight="1">
      <c r="A611" s="48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8"/>
      <c r="M611" s="37"/>
      <c r="N611" s="16"/>
      <c r="O611" s="39">
        <f>Dataset!A609</f>
        <v>46353</v>
      </c>
      <c r="P611" s="16">
        <f>Dataset!B609</f>
        <v>344341</v>
      </c>
      <c r="Q611" s="16" t="str">
        <f>Dataset!C609</f>
        <v>Y</v>
      </c>
      <c r="R611" s="16">
        <f>Dataset!D609</f>
        <v>5</v>
      </c>
      <c r="S611" s="16" t="str">
        <f>if(T611&lt;=0.3,Dataset!D609, "")</f>
        <v/>
      </c>
      <c r="T611" s="40">
        <f t="shared" si="2"/>
        <v>0.3688041054</v>
      </c>
      <c r="U611" s="41" t="b">
        <f t="shared" si="1"/>
        <v>0</v>
      </c>
      <c r="V611" s="16"/>
    </row>
    <row r="612" ht="15.75" customHeight="1">
      <c r="A612" s="48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8"/>
      <c r="M612" s="37"/>
      <c r="N612" s="16"/>
      <c r="O612" s="39">
        <f>Dataset!A610</f>
        <v>46353</v>
      </c>
      <c r="P612" s="16">
        <f>Dataset!B610</f>
        <v>171502</v>
      </c>
      <c r="Q612" s="16" t="str">
        <f>Dataset!C610</f>
        <v>Y</v>
      </c>
      <c r="R612" s="16">
        <f>Dataset!D610</f>
        <v>14</v>
      </c>
      <c r="S612" s="16" t="str">
        <f>if(T612&lt;=0.3,Dataset!D610, "")</f>
        <v/>
      </c>
      <c r="T612" s="40">
        <f t="shared" si="2"/>
        <v>0.6869443265</v>
      </c>
      <c r="U612" s="41" t="b">
        <f t="shared" si="1"/>
        <v>0</v>
      </c>
      <c r="V612" s="16"/>
    </row>
    <row r="613" ht="15.75" customHeight="1">
      <c r="A613" s="48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8"/>
      <c r="M613" s="37"/>
      <c r="N613" s="16"/>
      <c r="O613" s="39">
        <f>Dataset!A611</f>
        <v>46353</v>
      </c>
      <c r="P613" s="16">
        <f>Dataset!B611</f>
        <v>490909</v>
      </c>
      <c r="Q613" s="16" t="str">
        <f>Dataset!C611</f>
        <v>Y</v>
      </c>
      <c r="R613" s="16">
        <f>Dataset!D611</f>
        <v>13</v>
      </c>
      <c r="S613" s="16">
        <f>if(T613&lt;=0.3,Dataset!D611, "")</f>
        <v>13</v>
      </c>
      <c r="T613" s="40">
        <f t="shared" si="2"/>
        <v>0.006452879931</v>
      </c>
      <c r="U613" s="41" t="b">
        <f t="shared" si="1"/>
        <v>1</v>
      </c>
      <c r="V613" s="16"/>
    </row>
    <row r="614" ht="15.75" customHeight="1">
      <c r="A614" s="48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8"/>
      <c r="M614" s="37"/>
      <c r="N614" s="16"/>
      <c r="O614" s="39">
        <f>Dataset!A612</f>
        <v>46353</v>
      </c>
      <c r="P614" s="16">
        <f>Dataset!B612</f>
        <v>209448</v>
      </c>
      <c r="Q614" s="16" t="str">
        <f>Dataset!C612</f>
        <v>Y</v>
      </c>
      <c r="R614" s="16">
        <f>Dataset!D612</f>
        <v>13</v>
      </c>
      <c r="S614" s="16" t="str">
        <f>if(T614&lt;=0.3,Dataset!D612, "")</f>
        <v/>
      </c>
      <c r="T614" s="40">
        <f t="shared" si="2"/>
        <v>0.8754258041</v>
      </c>
      <c r="U614" s="41" t="b">
        <f t="shared" si="1"/>
        <v>0</v>
      </c>
      <c r="V614" s="16"/>
    </row>
    <row r="615" ht="15.75" customHeight="1">
      <c r="A615" s="48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8"/>
      <c r="M615" s="37"/>
      <c r="N615" s="16"/>
      <c r="O615" s="39">
        <f>Dataset!A613</f>
        <v>46353</v>
      </c>
      <c r="P615" s="16">
        <f>Dataset!B613</f>
        <v>279899</v>
      </c>
      <c r="Q615" s="16" t="str">
        <f>Dataset!C613</f>
        <v>Y</v>
      </c>
      <c r="R615" s="16">
        <f>Dataset!D613</f>
        <v>14</v>
      </c>
      <c r="S615" s="16" t="str">
        <f>if(T615&lt;=0.3,Dataset!D613, "")</f>
        <v/>
      </c>
      <c r="T615" s="40">
        <f t="shared" si="2"/>
        <v>0.4377294905</v>
      </c>
      <c r="U615" s="41" t="b">
        <f t="shared" si="1"/>
        <v>0</v>
      </c>
      <c r="V615" s="16"/>
    </row>
    <row r="616" ht="15.75" customHeight="1">
      <c r="A616" s="48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8"/>
      <c r="M616" s="37"/>
      <c r="N616" s="16"/>
      <c r="O616" s="39">
        <f>Dataset!A614</f>
        <v>46353</v>
      </c>
      <c r="P616" s="16">
        <f>Dataset!B614</f>
        <v>81968</v>
      </c>
      <c r="Q616" s="16" t="str">
        <f>Dataset!C614</f>
        <v>Y</v>
      </c>
      <c r="R616" s="16">
        <f>Dataset!D614</f>
        <v>13</v>
      </c>
      <c r="S616" s="16">
        <f>if(T616&lt;=0.3,Dataset!D614, "")</f>
        <v>13</v>
      </c>
      <c r="T616" s="40">
        <f t="shared" si="2"/>
        <v>0.02604277029</v>
      </c>
      <c r="U616" s="41" t="b">
        <f t="shared" si="1"/>
        <v>1</v>
      </c>
      <c r="V616" s="16"/>
    </row>
    <row r="617" ht="15.75" customHeight="1">
      <c r="A617" s="48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8"/>
      <c r="M617" s="37"/>
      <c r="N617" s="16"/>
      <c r="O617" s="39">
        <f>Dataset!A615</f>
        <v>46353</v>
      </c>
      <c r="P617" s="16">
        <f>Dataset!B615</f>
        <v>249999</v>
      </c>
      <c r="Q617" s="16" t="str">
        <f>Dataset!C615</f>
        <v>Y</v>
      </c>
      <c r="R617" s="16">
        <f>Dataset!D615</f>
        <v>13</v>
      </c>
      <c r="S617" s="16" t="str">
        <f>if(T617&lt;=0.3,Dataset!D615, "")</f>
        <v/>
      </c>
      <c r="T617" s="40">
        <f t="shared" si="2"/>
        <v>0.5364754691</v>
      </c>
      <c r="U617" s="41" t="b">
        <f t="shared" si="1"/>
        <v>0</v>
      </c>
      <c r="V617" s="16"/>
    </row>
    <row r="618" ht="15.75" customHeight="1">
      <c r="A618" s="48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8"/>
      <c r="M618" s="37"/>
      <c r="N618" s="16"/>
      <c r="O618" s="39">
        <f>Dataset!A616</f>
        <v>46353</v>
      </c>
      <c r="P618" s="16">
        <f>Dataset!B616</f>
        <v>238919</v>
      </c>
      <c r="Q618" s="16" t="str">
        <f>Dataset!C616</f>
        <v>Y</v>
      </c>
      <c r="R618" s="16">
        <f>Dataset!D616</f>
        <v>14</v>
      </c>
      <c r="S618" s="16">
        <f>if(T618&lt;=0.3,Dataset!D616, "")</f>
        <v>14</v>
      </c>
      <c r="T618" s="40">
        <f t="shared" si="2"/>
        <v>0.05882128036</v>
      </c>
      <c r="U618" s="41" t="b">
        <f t="shared" si="1"/>
        <v>1</v>
      </c>
      <c r="V618" s="16"/>
    </row>
    <row r="619" ht="15.75" customHeight="1">
      <c r="A619" s="48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8"/>
      <c r="M619" s="37"/>
      <c r="N619" s="16"/>
      <c r="O619" s="39">
        <f>Dataset!A617</f>
        <v>46353</v>
      </c>
      <c r="P619" s="16">
        <f>Dataset!B617</f>
        <v>366479</v>
      </c>
      <c r="Q619" s="16" t="str">
        <f>Dataset!C617</f>
        <v>Y</v>
      </c>
      <c r="R619" s="16">
        <f>Dataset!D617</f>
        <v>14</v>
      </c>
      <c r="S619" s="16" t="str">
        <f>if(T619&lt;=0.3,Dataset!D617, "")</f>
        <v/>
      </c>
      <c r="T619" s="40">
        <f t="shared" si="2"/>
        <v>0.7958289163</v>
      </c>
      <c r="U619" s="41" t="b">
        <f t="shared" si="1"/>
        <v>0</v>
      </c>
      <c r="V619" s="16"/>
    </row>
    <row r="620" ht="15.75" customHeight="1">
      <c r="A620" s="48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8"/>
      <c r="M620" s="37"/>
      <c r="N620" s="16"/>
      <c r="O620" s="39">
        <f>Dataset!A618</f>
        <v>46353</v>
      </c>
      <c r="P620" s="16">
        <f>Dataset!B618</f>
        <v>15645</v>
      </c>
      <c r="Q620" s="16" t="str">
        <f>Dataset!C618</f>
        <v>C</v>
      </c>
      <c r="R620" s="16">
        <f>Dataset!D618</f>
        <v>15</v>
      </c>
      <c r="S620" s="16" t="str">
        <f>if(T620&lt;=0.3,Dataset!D618, "")</f>
        <v/>
      </c>
      <c r="T620" s="40">
        <f t="shared" si="2"/>
        <v>0.3755300936</v>
      </c>
      <c r="U620" s="41" t="b">
        <f t="shared" si="1"/>
        <v>0</v>
      </c>
      <c r="V620" s="16"/>
    </row>
    <row r="621" ht="15.75" customHeight="1">
      <c r="A621" s="48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8"/>
      <c r="M621" s="37"/>
      <c r="N621" s="16"/>
      <c r="O621" s="39">
        <f>Dataset!A619</f>
        <v>46353</v>
      </c>
      <c r="P621" s="16">
        <f>Dataset!B619</f>
        <v>207007</v>
      </c>
      <c r="Q621" s="16" t="str">
        <f>Dataset!C619</f>
        <v>Y</v>
      </c>
      <c r="R621" s="16">
        <f>Dataset!D619</f>
        <v>5</v>
      </c>
      <c r="S621" s="16">
        <f>if(T621&lt;=0.3,Dataset!D619, "")</f>
        <v>5</v>
      </c>
      <c r="T621" s="40">
        <f t="shared" si="2"/>
        <v>0.175155267</v>
      </c>
      <c r="U621" s="41" t="b">
        <f t="shared" si="1"/>
        <v>1</v>
      </c>
      <c r="V621" s="16"/>
    </row>
    <row r="622" ht="15.75" customHeight="1">
      <c r="A622" s="48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8"/>
      <c r="M622" s="37"/>
      <c r="N622" s="16"/>
      <c r="O622" s="39">
        <f>Dataset!A620</f>
        <v>46353</v>
      </c>
      <c r="P622" s="16">
        <f>Dataset!B620</f>
        <v>185966</v>
      </c>
      <c r="Q622" s="16" t="str">
        <f>Dataset!C620</f>
        <v>Y</v>
      </c>
      <c r="R622" s="16">
        <f>Dataset!D620</f>
        <v>8</v>
      </c>
      <c r="S622" s="16" t="str">
        <f>if(T622&lt;=0.3,Dataset!D620, "")</f>
        <v/>
      </c>
      <c r="T622" s="40">
        <f t="shared" si="2"/>
        <v>0.3660254317</v>
      </c>
      <c r="U622" s="41" t="b">
        <f t="shared" si="1"/>
        <v>0</v>
      </c>
      <c r="V622" s="16"/>
    </row>
    <row r="623" ht="15.75" customHeight="1">
      <c r="A623" s="4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8"/>
      <c r="M623" s="37"/>
      <c r="N623" s="16"/>
      <c r="O623" s="39">
        <f>Dataset!A621</f>
        <v>46353</v>
      </c>
      <c r="P623" s="16">
        <f>Dataset!B621</f>
        <v>110611</v>
      </c>
      <c r="Q623" s="16" t="str">
        <f>Dataset!C621</f>
        <v>Y</v>
      </c>
      <c r="R623" s="16">
        <f>Dataset!D621</f>
        <v>15</v>
      </c>
      <c r="S623" s="16">
        <f>if(T623&lt;=0.3,Dataset!D621, "")</f>
        <v>15</v>
      </c>
      <c r="T623" s="40">
        <f t="shared" si="2"/>
        <v>0.2414205188</v>
      </c>
      <c r="U623" s="41" t="b">
        <f t="shared" si="1"/>
        <v>1</v>
      </c>
      <c r="V623" s="16"/>
    </row>
    <row r="624" ht="15.75" customHeight="1">
      <c r="A624" s="48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8"/>
      <c r="M624" s="37"/>
      <c r="N624" s="16"/>
      <c r="O624" s="39">
        <f>Dataset!A622</f>
        <v>46353</v>
      </c>
      <c r="P624" s="16">
        <f>Dataset!B622</f>
        <v>102633</v>
      </c>
      <c r="Q624" s="16" t="str">
        <f>Dataset!C622</f>
        <v>Y</v>
      </c>
      <c r="R624" s="16">
        <f>Dataset!D622</f>
        <v>5</v>
      </c>
      <c r="S624" s="16">
        <f>if(T624&lt;=0.3,Dataset!D622, "")</f>
        <v>5</v>
      </c>
      <c r="T624" s="40">
        <f t="shared" si="2"/>
        <v>0.07194569856</v>
      </c>
      <c r="U624" s="41" t="b">
        <f t="shared" si="1"/>
        <v>1</v>
      </c>
      <c r="V624" s="16"/>
    </row>
    <row r="625" ht="15.75" customHeight="1">
      <c r="A625" s="48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8"/>
      <c r="M625" s="37"/>
      <c r="N625" s="16"/>
      <c r="O625" s="39">
        <f>Dataset!A623</f>
        <v>46352</v>
      </c>
      <c r="P625" s="16">
        <f>Dataset!B623</f>
        <v>302497</v>
      </c>
      <c r="Q625" s="16" t="str">
        <f>Dataset!C623</f>
        <v>Y</v>
      </c>
      <c r="R625" s="16">
        <f>Dataset!D623</f>
        <v>15</v>
      </c>
      <c r="S625" s="16" t="str">
        <f>if(T625&lt;=0.3,Dataset!D623, "")</f>
        <v/>
      </c>
      <c r="T625" s="40">
        <f t="shared" si="2"/>
        <v>0.8664785751</v>
      </c>
      <c r="U625" s="41" t="b">
        <f t="shared" si="1"/>
        <v>0</v>
      </c>
      <c r="V625" s="16"/>
    </row>
    <row r="626" ht="15.75" customHeight="1">
      <c r="A626" s="48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8"/>
      <c r="M626" s="37"/>
      <c r="N626" s="16"/>
      <c r="O626" s="39">
        <f>Dataset!A624</f>
        <v>46352</v>
      </c>
      <c r="P626" s="16">
        <f>Dataset!B624</f>
        <v>350609</v>
      </c>
      <c r="Q626" s="16" t="str">
        <f>Dataset!C624</f>
        <v>Y</v>
      </c>
      <c r="R626" s="16">
        <f>Dataset!D624</f>
        <v>15</v>
      </c>
      <c r="S626" s="16" t="str">
        <f>if(T626&lt;=0.3,Dataset!D624, "")</f>
        <v/>
      </c>
      <c r="T626" s="40">
        <f t="shared" si="2"/>
        <v>0.330600521</v>
      </c>
      <c r="U626" s="41" t="b">
        <f t="shared" si="1"/>
        <v>0</v>
      </c>
      <c r="V626" s="16"/>
    </row>
    <row r="627" ht="15.75" customHeight="1">
      <c r="A627" s="48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8"/>
      <c r="M627" s="37"/>
      <c r="N627" s="16"/>
      <c r="O627" s="39">
        <f>Dataset!A625</f>
        <v>46352</v>
      </c>
      <c r="P627" s="16">
        <f>Dataset!B625</f>
        <v>388200</v>
      </c>
      <c r="Q627" s="16" t="str">
        <f>Dataset!C625</f>
        <v>Y</v>
      </c>
      <c r="R627" s="16">
        <f>Dataset!D625</f>
        <v>13</v>
      </c>
      <c r="S627" s="16" t="str">
        <f>if(T627&lt;=0.3,Dataset!D625, "")</f>
        <v/>
      </c>
      <c r="T627" s="40">
        <f t="shared" si="2"/>
        <v>0.3615148726</v>
      </c>
      <c r="U627" s="41" t="b">
        <f t="shared" si="1"/>
        <v>0</v>
      </c>
      <c r="V627" s="16"/>
    </row>
    <row r="628" ht="15.75" customHeight="1">
      <c r="A628" s="48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8"/>
      <c r="M628" s="37"/>
      <c r="N628" s="16"/>
      <c r="O628" s="39">
        <f>Dataset!A626</f>
        <v>46352</v>
      </c>
      <c r="P628" s="16">
        <f>Dataset!B626</f>
        <v>155290</v>
      </c>
      <c r="Q628" s="16" t="str">
        <f>Dataset!C626</f>
        <v>Y</v>
      </c>
      <c r="R628" s="16">
        <f>Dataset!D626</f>
        <v>14</v>
      </c>
      <c r="S628" s="16" t="str">
        <f>if(T628&lt;=0.3,Dataset!D626, "")</f>
        <v/>
      </c>
      <c r="T628" s="40">
        <f t="shared" si="2"/>
        <v>0.4090825545</v>
      </c>
      <c r="U628" s="41" t="b">
        <f t="shared" si="1"/>
        <v>0</v>
      </c>
      <c r="V628" s="16"/>
    </row>
    <row r="629" ht="15.75" customHeight="1">
      <c r="A629" s="48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8"/>
      <c r="M629" s="37"/>
      <c r="N629" s="16"/>
      <c r="O629" s="39">
        <f>Dataset!A627</f>
        <v>46352</v>
      </c>
      <c r="P629" s="16">
        <f>Dataset!B627</f>
        <v>189702</v>
      </c>
      <c r="Q629" s="16" t="str">
        <f>Dataset!C627</f>
        <v>Y</v>
      </c>
      <c r="R629" s="16">
        <f>Dataset!D627</f>
        <v>13</v>
      </c>
      <c r="S629" s="16">
        <f>if(T629&lt;=0.3,Dataset!D627, "")</f>
        <v>13</v>
      </c>
      <c r="T629" s="40">
        <f t="shared" si="2"/>
        <v>0.2735964302</v>
      </c>
      <c r="U629" s="41" t="b">
        <f t="shared" si="1"/>
        <v>1</v>
      </c>
      <c r="V629" s="16"/>
    </row>
    <row r="630" ht="15.75" customHeight="1">
      <c r="A630" s="48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8"/>
      <c r="M630" s="37"/>
      <c r="N630" s="16"/>
      <c r="O630" s="39">
        <f>Dataset!A628</f>
        <v>46352</v>
      </c>
      <c r="P630" s="16">
        <f>Dataset!B628</f>
        <v>64165</v>
      </c>
      <c r="Q630" s="16" t="str">
        <f>Dataset!C628</f>
        <v>Y</v>
      </c>
      <c r="R630" s="16">
        <f>Dataset!D628</f>
        <v>14</v>
      </c>
      <c r="S630" s="16">
        <f>if(T630&lt;=0.3,Dataset!D628, "")</f>
        <v>14</v>
      </c>
      <c r="T630" s="40">
        <f t="shared" si="2"/>
        <v>0.1205521352</v>
      </c>
      <c r="U630" s="41" t="b">
        <f t="shared" si="1"/>
        <v>1</v>
      </c>
      <c r="V630" s="16"/>
    </row>
    <row r="631" ht="15.75" customHeight="1">
      <c r="A631" s="48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8"/>
      <c r="M631" s="37"/>
      <c r="N631" s="16"/>
      <c r="O631" s="39">
        <f>Dataset!A629</f>
        <v>46352</v>
      </c>
      <c r="P631" s="16">
        <f>Dataset!B629</f>
        <v>10629</v>
      </c>
      <c r="Q631" s="16" t="str">
        <f>Dataset!C629</f>
        <v>Y</v>
      </c>
      <c r="R631" s="16">
        <f>Dataset!D629</f>
        <v>15</v>
      </c>
      <c r="S631" s="16" t="str">
        <f>if(T631&lt;=0.3,Dataset!D629, "")</f>
        <v/>
      </c>
      <c r="T631" s="40">
        <f t="shared" si="2"/>
        <v>0.8918069948</v>
      </c>
      <c r="U631" s="41" t="b">
        <f t="shared" si="1"/>
        <v>0</v>
      </c>
      <c r="V631" s="16"/>
    </row>
    <row r="632" ht="15.75" customHeight="1">
      <c r="A632" s="48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8"/>
      <c r="M632" s="37"/>
      <c r="N632" s="16"/>
      <c r="O632" s="39">
        <f>Dataset!A630</f>
        <v>46352</v>
      </c>
      <c r="P632" s="16">
        <f>Dataset!B630</f>
        <v>434071</v>
      </c>
      <c r="Q632" s="16" t="str">
        <f>Dataset!C630</f>
        <v>Y</v>
      </c>
      <c r="R632" s="16">
        <f>Dataset!D630</f>
        <v>15</v>
      </c>
      <c r="S632" s="16" t="str">
        <f>if(T632&lt;=0.3,Dataset!D630, "")</f>
        <v/>
      </c>
      <c r="T632" s="40">
        <f t="shared" si="2"/>
        <v>0.454001457</v>
      </c>
      <c r="U632" s="41" t="b">
        <f t="shared" si="1"/>
        <v>0</v>
      </c>
      <c r="V632" s="16"/>
    </row>
    <row r="633" ht="15.75" customHeight="1">
      <c r="A633" s="48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8"/>
      <c r="M633" s="37"/>
      <c r="N633" s="16"/>
      <c r="O633" s="39">
        <f>Dataset!A631</f>
        <v>46352</v>
      </c>
      <c r="P633" s="16">
        <f>Dataset!B631</f>
        <v>391907</v>
      </c>
      <c r="Q633" s="16" t="str">
        <f>Dataset!C631</f>
        <v>Y</v>
      </c>
      <c r="R633" s="16">
        <f>Dataset!D631</f>
        <v>15</v>
      </c>
      <c r="S633" s="16" t="str">
        <f>if(T633&lt;=0.3,Dataset!D631, "")</f>
        <v/>
      </c>
      <c r="T633" s="40">
        <f t="shared" si="2"/>
        <v>0.3948040793</v>
      </c>
      <c r="U633" s="41" t="b">
        <f t="shared" si="1"/>
        <v>0</v>
      </c>
      <c r="V633" s="16"/>
    </row>
    <row r="634" ht="15.75" customHeight="1">
      <c r="A634" s="48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8"/>
      <c r="M634" s="37"/>
      <c r="N634" s="16"/>
      <c r="O634" s="39">
        <f>Dataset!A632</f>
        <v>46352</v>
      </c>
      <c r="P634" s="16">
        <f>Dataset!B632</f>
        <v>349133</v>
      </c>
      <c r="Q634" s="16" t="str">
        <f>Dataset!C632</f>
        <v>Y</v>
      </c>
      <c r="R634" s="16">
        <f>Dataset!D632</f>
        <v>9</v>
      </c>
      <c r="S634" s="16" t="str">
        <f>if(T634&lt;=0.3,Dataset!D632, "")</f>
        <v/>
      </c>
      <c r="T634" s="40">
        <f t="shared" si="2"/>
        <v>0.561415268</v>
      </c>
      <c r="U634" s="41" t="b">
        <f t="shared" si="1"/>
        <v>0</v>
      </c>
      <c r="V634" s="16"/>
    </row>
    <row r="635" ht="15.75" customHeight="1">
      <c r="A635" s="48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8"/>
      <c r="M635" s="37"/>
      <c r="N635" s="16"/>
      <c r="O635" s="39">
        <f>Dataset!A633</f>
        <v>46352</v>
      </c>
      <c r="P635" s="16">
        <f>Dataset!B633</f>
        <v>498122</v>
      </c>
      <c r="Q635" s="16" t="str">
        <f>Dataset!C633</f>
        <v>Y</v>
      </c>
      <c r="R635" s="16">
        <f>Dataset!D633</f>
        <v>8</v>
      </c>
      <c r="S635" s="16">
        <f>if(T635&lt;=0.3,Dataset!D633, "")</f>
        <v>8</v>
      </c>
      <c r="T635" s="40">
        <f t="shared" si="2"/>
        <v>0.1789526523</v>
      </c>
      <c r="U635" s="41" t="b">
        <f t="shared" si="1"/>
        <v>1</v>
      </c>
      <c r="V635" s="16"/>
    </row>
    <row r="636" ht="15.75" customHeight="1">
      <c r="A636" s="48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8"/>
      <c r="M636" s="37"/>
      <c r="N636" s="16"/>
      <c r="O636" s="39">
        <f>Dataset!A634</f>
        <v>46352</v>
      </c>
      <c r="P636" s="16">
        <f>Dataset!B634</f>
        <v>104765</v>
      </c>
      <c r="Q636" s="16" t="str">
        <f>Dataset!C634</f>
        <v>Y</v>
      </c>
      <c r="R636" s="16">
        <f>Dataset!D634</f>
        <v>15</v>
      </c>
      <c r="S636" s="16" t="str">
        <f>if(T636&lt;=0.3,Dataset!D634, "")</f>
        <v/>
      </c>
      <c r="T636" s="40">
        <f t="shared" si="2"/>
        <v>0.4510554469</v>
      </c>
      <c r="U636" s="41" t="b">
        <f t="shared" si="1"/>
        <v>0</v>
      </c>
      <c r="V636" s="16"/>
    </row>
    <row r="637" ht="15.75" customHeight="1">
      <c r="A637" s="48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8"/>
      <c r="M637" s="37"/>
      <c r="N637" s="16"/>
      <c r="O637" s="39">
        <f>Dataset!A635</f>
        <v>46352</v>
      </c>
      <c r="P637" s="16">
        <f>Dataset!B635</f>
        <v>105530</v>
      </c>
      <c r="Q637" s="16" t="str">
        <f>Dataset!C635</f>
        <v>Y</v>
      </c>
      <c r="R637" s="16">
        <f>Dataset!D635</f>
        <v>14</v>
      </c>
      <c r="S637" s="16">
        <f>if(T637&lt;=0.3,Dataset!D635, "")</f>
        <v>14</v>
      </c>
      <c r="T637" s="40">
        <f t="shared" si="2"/>
        <v>0.2257290961</v>
      </c>
      <c r="U637" s="41" t="b">
        <f t="shared" si="1"/>
        <v>1</v>
      </c>
      <c r="V637" s="16"/>
    </row>
    <row r="638" ht="15.75" customHeight="1">
      <c r="A638" s="48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8"/>
      <c r="M638" s="37"/>
      <c r="N638" s="16"/>
      <c r="O638" s="39">
        <f>Dataset!A636</f>
        <v>46352</v>
      </c>
      <c r="P638" s="16">
        <f>Dataset!B636</f>
        <v>77943</v>
      </c>
      <c r="Q638" s="16" t="str">
        <f>Dataset!C636</f>
        <v>Y</v>
      </c>
      <c r="R638" s="16">
        <f>Dataset!D636</f>
        <v>5</v>
      </c>
      <c r="S638" s="16" t="str">
        <f>if(T638&lt;=0.3,Dataset!D636, "")</f>
        <v/>
      </c>
      <c r="T638" s="40">
        <f t="shared" si="2"/>
        <v>0.3046777161</v>
      </c>
      <c r="U638" s="41" t="b">
        <f t="shared" si="1"/>
        <v>0</v>
      </c>
      <c r="V638" s="16"/>
    </row>
    <row r="639" ht="15.75" customHeight="1">
      <c r="A639" s="48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8"/>
      <c r="M639" s="37"/>
      <c r="N639" s="16"/>
      <c r="O639" s="39">
        <f>Dataset!A637</f>
        <v>46352</v>
      </c>
      <c r="P639" s="16">
        <f>Dataset!B637</f>
        <v>427759</v>
      </c>
      <c r="Q639" s="16" t="str">
        <f>Dataset!C637</f>
        <v>Y</v>
      </c>
      <c r="R639" s="16">
        <f>Dataset!D637</f>
        <v>13</v>
      </c>
      <c r="S639" s="16" t="str">
        <f>if(T639&lt;=0.3,Dataset!D637, "")</f>
        <v/>
      </c>
      <c r="T639" s="40">
        <f t="shared" si="2"/>
        <v>0.9662290861</v>
      </c>
      <c r="U639" s="41" t="b">
        <f t="shared" si="1"/>
        <v>0</v>
      </c>
      <c r="V639" s="16"/>
    </row>
    <row r="640" ht="15.75" customHeight="1">
      <c r="A640" s="48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8"/>
      <c r="M640" s="37"/>
      <c r="N640" s="16"/>
      <c r="O640" s="39">
        <f>Dataset!A638</f>
        <v>46352</v>
      </c>
      <c r="P640" s="16">
        <f>Dataset!B638</f>
        <v>131872</v>
      </c>
      <c r="Q640" s="16" t="str">
        <f>Dataset!C638</f>
        <v>Y</v>
      </c>
      <c r="R640" s="16">
        <f>Dataset!D638</f>
        <v>15</v>
      </c>
      <c r="S640" s="16">
        <f>if(T640&lt;=0.3,Dataset!D638, "")</f>
        <v>15</v>
      </c>
      <c r="T640" s="40">
        <f t="shared" si="2"/>
        <v>0.04503339676</v>
      </c>
      <c r="U640" s="41" t="b">
        <f t="shared" si="1"/>
        <v>1</v>
      </c>
      <c r="V640" s="16"/>
    </row>
    <row r="641" ht="15.75" customHeight="1">
      <c r="A641" s="48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8"/>
      <c r="M641" s="37"/>
      <c r="N641" s="16"/>
      <c r="O641" s="39">
        <f>Dataset!A639</f>
        <v>46352</v>
      </c>
      <c r="P641" s="16">
        <f>Dataset!B639</f>
        <v>404928</v>
      </c>
      <c r="Q641" s="16" t="str">
        <f>Dataset!C639</f>
        <v>Y</v>
      </c>
      <c r="R641" s="16">
        <f>Dataset!D639</f>
        <v>15</v>
      </c>
      <c r="S641" s="16" t="str">
        <f>if(T641&lt;=0.3,Dataset!D639, "")</f>
        <v/>
      </c>
      <c r="T641" s="40">
        <f t="shared" si="2"/>
        <v>0.3748625851</v>
      </c>
      <c r="U641" s="41" t="b">
        <f t="shared" si="1"/>
        <v>0</v>
      </c>
      <c r="V641" s="16"/>
    </row>
    <row r="642" ht="15.75" customHeight="1">
      <c r="A642" s="48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8"/>
      <c r="M642" s="37"/>
      <c r="N642" s="16"/>
      <c r="O642" s="39">
        <f>Dataset!A640</f>
        <v>46352</v>
      </c>
      <c r="P642" s="16">
        <f>Dataset!B640</f>
        <v>326504</v>
      </c>
      <c r="Q642" s="16" t="str">
        <f>Dataset!C640</f>
        <v>Y</v>
      </c>
      <c r="R642" s="16">
        <f>Dataset!D640</f>
        <v>15</v>
      </c>
      <c r="S642" s="16" t="str">
        <f>if(T642&lt;=0.3,Dataset!D640, "")</f>
        <v/>
      </c>
      <c r="T642" s="40">
        <f t="shared" si="2"/>
        <v>0.6563415557</v>
      </c>
      <c r="U642" s="41" t="b">
        <f t="shared" si="1"/>
        <v>0</v>
      </c>
      <c r="V642" s="16"/>
    </row>
    <row r="643" ht="15.75" customHeight="1">
      <c r="A643" s="48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8"/>
      <c r="M643" s="37"/>
      <c r="N643" s="16"/>
      <c r="O643" s="39">
        <f>Dataset!A641</f>
        <v>46352</v>
      </c>
      <c r="P643" s="16">
        <f>Dataset!B641</f>
        <v>406481</v>
      </c>
      <c r="Q643" s="16" t="str">
        <f>Dataset!C641</f>
        <v>Y</v>
      </c>
      <c r="R643" s="16">
        <f>Dataset!D641</f>
        <v>15</v>
      </c>
      <c r="S643" s="16" t="str">
        <f>if(T643&lt;=0.3,Dataset!D641, "")</f>
        <v/>
      </c>
      <c r="T643" s="40">
        <f t="shared" si="2"/>
        <v>0.447312578</v>
      </c>
      <c r="U643" s="41" t="b">
        <f t="shared" si="1"/>
        <v>0</v>
      </c>
      <c r="V643" s="16"/>
    </row>
    <row r="644" ht="15.75" customHeight="1">
      <c r="A644" s="48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8"/>
      <c r="M644" s="37"/>
      <c r="N644" s="16"/>
      <c r="O644" s="39">
        <f>Dataset!A642</f>
        <v>46352</v>
      </c>
      <c r="P644" s="16">
        <f>Dataset!B642</f>
        <v>184099</v>
      </c>
      <c r="Q644" s="16" t="str">
        <f>Dataset!C642</f>
        <v>C</v>
      </c>
      <c r="R644" s="16">
        <f>Dataset!D642</f>
        <v>14</v>
      </c>
      <c r="S644" s="16">
        <f>if(T644&lt;=0.3,Dataset!D642, "")</f>
        <v>14</v>
      </c>
      <c r="T644" s="40">
        <f t="shared" si="2"/>
        <v>0.03597828997</v>
      </c>
      <c r="U644" s="41" t="b">
        <f t="shared" si="1"/>
        <v>1</v>
      </c>
      <c r="V644" s="16"/>
    </row>
    <row r="645" ht="15.75" customHeight="1">
      <c r="A645" s="48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8"/>
      <c r="M645" s="37"/>
      <c r="N645" s="16"/>
      <c r="O645" s="39">
        <f>Dataset!A643</f>
        <v>46352</v>
      </c>
      <c r="P645" s="16">
        <f>Dataset!B643</f>
        <v>290403</v>
      </c>
      <c r="Q645" s="16" t="str">
        <f>Dataset!C643</f>
        <v>Y</v>
      </c>
      <c r="R645" s="16">
        <f>Dataset!D643</f>
        <v>12</v>
      </c>
      <c r="S645" s="16" t="str">
        <f>if(T645&lt;=0.3,Dataset!D643, "")</f>
        <v/>
      </c>
      <c r="T645" s="40">
        <f t="shared" si="2"/>
        <v>0.5913268015</v>
      </c>
      <c r="U645" s="41" t="b">
        <f t="shared" si="1"/>
        <v>0</v>
      </c>
      <c r="V645" s="16"/>
    </row>
    <row r="646" ht="15.75" customHeight="1">
      <c r="A646" s="48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8"/>
      <c r="M646" s="37"/>
      <c r="N646" s="16"/>
      <c r="O646" s="39">
        <f>Dataset!A644</f>
        <v>46351</v>
      </c>
      <c r="P646" s="16">
        <f>Dataset!B644</f>
        <v>308737</v>
      </c>
      <c r="Q646" s="16" t="str">
        <f>Dataset!C644</f>
        <v>Y</v>
      </c>
      <c r="R646" s="16">
        <f>Dataset!D644</f>
        <v>11</v>
      </c>
      <c r="S646" s="16" t="str">
        <f>if(T646&lt;=0.3,Dataset!D644, "")</f>
        <v/>
      </c>
      <c r="T646" s="40">
        <f t="shared" si="2"/>
        <v>0.5149940514</v>
      </c>
      <c r="U646" s="41" t="b">
        <f t="shared" si="1"/>
        <v>0</v>
      </c>
      <c r="V646" s="16"/>
    </row>
    <row r="647" ht="15.75" customHeight="1">
      <c r="A647" s="48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8"/>
      <c r="M647" s="37"/>
      <c r="N647" s="16"/>
      <c r="O647" s="39">
        <f>Dataset!A645</f>
        <v>46351</v>
      </c>
      <c r="P647" s="16">
        <f>Dataset!B645</f>
        <v>159955</v>
      </c>
      <c r="Q647" s="16" t="str">
        <f>Dataset!C645</f>
        <v>Y</v>
      </c>
      <c r="R647" s="16">
        <f>Dataset!D645</f>
        <v>14</v>
      </c>
      <c r="S647" s="16">
        <f>if(T647&lt;=0.3,Dataset!D645, "")</f>
        <v>14</v>
      </c>
      <c r="T647" s="40">
        <f t="shared" si="2"/>
        <v>0.162788457</v>
      </c>
      <c r="U647" s="41" t="b">
        <f t="shared" si="1"/>
        <v>1</v>
      </c>
      <c r="V647" s="16"/>
    </row>
    <row r="648" ht="15.75" customHeight="1">
      <c r="A648" s="48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8"/>
      <c r="M648" s="37"/>
      <c r="N648" s="16"/>
      <c r="O648" s="39">
        <f>Dataset!A646</f>
        <v>46351</v>
      </c>
      <c r="P648" s="16">
        <f>Dataset!B646</f>
        <v>439698</v>
      </c>
      <c r="Q648" s="16" t="str">
        <f>Dataset!C646</f>
        <v>Y</v>
      </c>
      <c r="R648" s="16">
        <f>Dataset!D646</f>
        <v>6</v>
      </c>
      <c r="S648" s="16">
        <f>if(T648&lt;=0.3,Dataset!D646, "")</f>
        <v>6</v>
      </c>
      <c r="T648" s="40">
        <f t="shared" si="2"/>
        <v>0.01592978141</v>
      </c>
      <c r="U648" s="41" t="b">
        <f t="shared" si="1"/>
        <v>1</v>
      </c>
      <c r="V648" s="16"/>
    </row>
    <row r="649" ht="15.75" customHeight="1">
      <c r="A649" s="48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8"/>
      <c r="M649" s="37"/>
      <c r="N649" s="16"/>
      <c r="O649" s="39">
        <f>Dataset!A647</f>
        <v>46351</v>
      </c>
      <c r="P649" s="16">
        <f>Dataset!B647</f>
        <v>109211</v>
      </c>
      <c r="Q649" s="16" t="str">
        <f>Dataset!C647</f>
        <v>Y</v>
      </c>
      <c r="R649" s="16">
        <f>Dataset!D647</f>
        <v>15</v>
      </c>
      <c r="S649" s="16" t="str">
        <f>if(T649&lt;=0.3,Dataset!D647, "")</f>
        <v/>
      </c>
      <c r="T649" s="40">
        <f t="shared" si="2"/>
        <v>0.6217795792</v>
      </c>
      <c r="U649" s="41" t="b">
        <f t="shared" si="1"/>
        <v>0</v>
      </c>
      <c r="V649" s="16"/>
    </row>
    <row r="650" ht="15.75" customHeight="1">
      <c r="A650" s="48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8"/>
      <c r="M650" s="37"/>
      <c r="N650" s="16"/>
      <c r="O650" s="39">
        <f>Dataset!A648</f>
        <v>46351</v>
      </c>
      <c r="P650" s="16">
        <f>Dataset!B648</f>
        <v>193860</v>
      </c>
      <c r="Q650" s="16" t="str">
        <f>Dataset!C648</f>
        <v>Y</v>
      </c>
      <c r="R650" s="16">
        <f>Dataset!D648</f>
        <v>12</v>
      </c>
      <c r="S650" s="16" t="str">
        <f>if(T650&lt;=0.3,Dataset!D648, "")</f>
        <v/>
      </c>
      <c r="T650" s="40">
        <f t="shared" si="2"/>
        <v>0.4595796158</v>
      </c>
      <c r="U650" s="41" t="b">
        <f t="shared" si="1"/>
        <v>0</v>
      </c>
      <c r="V650" s="16"/>
    </row>
    <row r="651" ht="15.75" customHeight="1">
      <c r="A651" s="48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8"/>
      <c r="M651" s="37"/>
      <c r="N651" s="16"/>
      <c r="O651" s="39">
        <f>Dataset!A649</f>
        <v>46351</v>
      </c>
      <c r="P651" s="16">
        <f>Dataset!B649</f>
        <v>366669</v>
      </c>
      <c r="Q651" s="16" t="str">
        <f>Dataset!C649</f>
        <v>Y</v>
      </c>
      <c r="R651" s="16">
        <f>Dataset!D649</f>
        <v>14</v>
      </c>
      <c r="S651" s="16" t="str">
        <f>if(T651&lt;=0.3,Dataset!D649, "")</f>
        <v/>
      </c>
      <c r="T651" s="40">
        <f t="shared" si="2"/>
        <v>0.8501419549</v>
      </c>
      <c r="U651" s="41" t="b">
        <f t="shared" si="1"/>
        <v>0</v>
      </c>
      <c r="V651" s="16"/>
    </row>
    <row r="652" ht="15.75" customHeight="1">
      <c r="A652" s="48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8"/>
      <c r="M652" s="37"/>
      <c r="N652" s="16"/>
      <c r="O652" s="39">
        <f>Dataset!A650</f>
        <v>46351</v>
      </c>
      <c r="P652" s="16">
        <f>Dataset!B650</f>
        <v>81261</v>
      </c>
      <c r="Q652" s="16" t="str">
        <f>Dataset!C650</f>
        <v>C</v>
      </c>
      <c r="R652" s="16">
        <f>Dataset!D650</f>
        <v>12</v>
      </c>
      <c r="S652" s="16">
        <f>if(T652&lt;=0.3,Dataset!D650, "")</f>
        <v>12</v>
      </c>
      <c r="T652" s="40">
        <f t="shared" si="2"/>
        <v>0.03178726435</v>
      </c>
      <c r="U652" s="41" t="b">
        <f t="shared" si="1"/>
        <v>1</v>
      </c>
      <c r="V652" s="16"/>
    </row>
    <row r="653" ht="15.75" customHeight="1">
      <c r="A653" s="48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8"/>
      <c r="M653" s="37"/>
      <c r="N653" s="16"/>
      <c r="O653" s="39">
        <f>Dataset!A651</f>
        <v>46351</v>
      </c>
      <c r="P653" s="16">
        <f>Dataset!B651</f>
        <v>450433</v>
      </c>
      <c r="Q653" s="16" t="str">
        <f>Dataset!C651</f>
        <v>Y</v>
      </c>
      <c r="R653" s="16">
        <f>Dataset!D651</f>
        <v>5</v>
      </c>
      <c r="S653" s="16" t="str">
        <f>if(T653&lt;=0.3,Dataset!D651, "")</f>
        <v/>
      </c>
      <c r="T653" s="40">
        <f t="shared" si="2"/>
        <v>0.677614105</v>
      </c>
      <c r="U653" s="41" t="b">
        <f t="shared" si="1"/>
        <v>0</v>
      </c>
      <c r="V653" s="16"/>
    </row>
    <row r="654" ht="15.75" customHeight="1">
      <c r="A654" s="48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8"/>
      <c r="M654" s="37"/>
      <c r="N654" s="16"/>
      <c r="O654" s="39">
        <f>Dataset!A652</f>
        <v>46351</v>
      </c>
      <c r="P654" s="16">
        <f>Dataset!B652</f>
        <v>219030</v>
      </c>
      <c r="Q654" s="16" t="str">
        <f>Dataset!C652</f>
        <v>Y</v>
      </c>
      <c r="R654" s="16">
        <f>Dataset!D652</f>
        <v>15</v>
      </c>
      <c r="S654" s="16">
        <f>if(T654&lt;=0.3,Dataset!D652, "")</f>
        <v>15</v>
      </c>
      <c r="T654" s="40">
        <f t="shared" si="2"/>
        <v>0.2741350415</v>
      </c>
      <c r="U654" s="41" t="b">
        <f t="shared" si="1"/>
        <v>1</v>
      </c>
      <c r="V654" s="16"/>
    </row>
    <row r="655" ht="15.75" customHeight="1">
      <c r="A655" s="48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8"/>
      <c r="M655" s="37"/>
      <c r="N655" s="16"/>
      <c r="O655" s="39">
        <f>Dataset!A653</f>
        <v>46351</v>
      </c>
      <c r="P655" s="16">
        <f>Dataset!B653</f>
        <v>222875</v>
      </c>
      <c r="Q655" s="16" t="str">
        <f>Dataset!C653</f>
        <v>Y</v>
      </c>
      <c r="R655" s="16">
        <f>Dataset!D653</f>
        <v>9</v>
      </c>
      <c r="S655" s="16" t="str">
        <f>if(T655&lt;=0.3,Dataset!D653, "")</f>
        <v/>
      </c>
      <c r="T655" s="40">
        <f t="shared" si="2"/>
        <v>0.8003606217</v>
      </c>
      <c r="U655" s="41" t="b">
        <f t="shared" si="1"/>
        <v>0</v>
      </c>
      <c r="V655" s="16"/>
    </row>
    <row r="656" ht="15.75" customHeight="1">
      <c r="A656" s="48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8"/>
      <c r="M656" s="37"/>
      <c r="N656" s="16"/>
      <c r="O656" s="39">
        <f>Dataset!A654</f>
        <v>46351</v>
      </c>
      <c r="P656" s="16">
        <f>Dataset!B654</f>
        <v>221918</v>
      </c>
      <c r="Q656" s="16" t="str">
        <f>Dataset!C654</f>
        <v>Y</v>
      </c>
      <c r="R656" s="16">
        <f>Dataset!D654</f>
        <v>12</v>
      </c>
      <c r="S656" s="16" t="str">
        <f>if(T656&lt;=0.3,Dataset!D654, "")</f>
        <v/>
      </c>
      <c r="T656" s="40">
        <f t="shared" si="2"/>
        <v>0.3686837778</v>
      </c>
      <c r="U656" s="41" t="b">
        <f t="shared" si="1"/>
        <v>0</v>
      </c>
      <c r="V656" s="16"/>
    </row>
    <row r="657" ht="15.75" customHeight="1">
      <c r="A657" s="48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8"/>
      <c r="M657" s="37"/>
      <c r="N657" s="16"/>
      <c r="O657" s="39">
        <f>Dataset!A655</f>
        <v>46351</v>
      </c>
      <c r="P657" s="16">
        <f>Dataset!B655</f>
        <v>218543</v>
      </c>
      <c r="Q657" s="16" t="str">
        <f>Dataset!C655</f>
        <v>Y</v>
      </c>
      <c r="R657" s="16">
        <f>Dataset!D655</f>
        <v>12</v>
      </c>
      <c r="S657" s="16">
        <f>if(T657&lt;=0.3,Dataset!D655, "")</f>
        <v>12</v>
      </c>
      <c r="T657" s="40">
        <f t="shared" si="2"/>
        <v>0.06412002097</v>
      </c>
      <c r="U657" s="41" t="b">
        <f t="shared" si="1"/>
        <v>1</v>
      </c>
      <c r="V657" s="16"/>
    </row>
    <row r="658" ht="15.75" customHeight="1">
      <c r="A658" s="48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8"/>
      <c r="M658" s="37"/>
      <c r="N658" s="16"/>
      <c r="O658" s="39">
        <f>Dataset!A656</f>
        <v>46351</v>
      </c>
      <c r="P658" s="16">
        <f>Dataset!B656</f>
        <v>306132</v>
      </c>
      <c r="Q658" s="16" t="str">
        <f>Dataset!C656</f>
        <v>Y</v>
      </c>
      <c r="R658" s="16">
        <f>Dataset!D656</f>
        <v>15</v>
      </c>
      <c r="S658" s="16">
        <f>if(T658&lt;=0.3,Dataset!D656, "")</f>
        <v>15</v>
      </c>
      <c r="T658" s="40">
        <f t="shared" si="2"/>
        <v>0.1000699546</v>
      </c>
      <c r="U658" s="41" t="b">
        <f t="shared" si="1"/>
        <v>1</v>
      </c>
      <c r="V658" s="16"/>
    </row>
    <row r="659" ht="15.75" customHeight="1">
      <c r="A659" s="48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8"/>
      <c r="M659" s="37"/>
      <c r="N659" s="16"/>
      <c r="O659" s="39">
        <f>Dataset!A657</f>
        <v>46350</v>
      </c>
      <c r="P659" s="16">
        <f>Dataset!B657</f>
        <v>398080</v>
      </c>
      <c r="Q659" s="16" t="str">
        <f>Dataset!C657</f>
        <v>Y</v>
      </c>
      <c r="R659" s="16">
        <f>Dataset!D657</f>
        <v>14</v>
      </c>
      <c r="S659" s="16" t="str">
        <f>if(T659&lt;=0.3,Dataset!D657, "")</f>
        <v/>
      </c>
      <c r="T659" s="40">
        <f t="shared" si="2"/>
        <v>0.6229128595</v>
      </c>
      <c r="U659" s="41" t="b">
        <f t="shared" si="1"/>
        <v>0</v>
      </c>
      <c r="V659" s="16"/>
    </row>
    <row r="660" ht="15.75" customHeight="1">
      <c r="A660" s="48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8"/>
      <c r="M660" s="37"/>
      <c r="N660" s="16"/>
      <c r="O660" s="39">
        <f>Dataset!A658</f>
        <v>46350</v>
      </c>
      <c r="P660" s="16">
        <f>Dataset!B658</f>
        <v>427408</v>
      </c>
      <c r="Q660" s="16" t="str">
        <f>Dataset!C658</f>
        <v>Y</v>
      </c>
      <c r="R660" s="16">
        <f>Dataset!D658</f>
        <v>15</v>
      </c>
      <c r="S660" s="16" t="str">
        <f>if(T660&lt;=0.3,Dataset!D658, "")</f>
        <v/>
      </c>
      <c r="T660" s="40">
        <f t="shared" si="2"/>
        <v>0.6547072799</v>
      </c>
      <c r="U660" s="41" t="b">
        <f t="shared" si="1"/>
        <v>0</v>
      </c>
      <c r="V660" s="16"/>
    </row>
    <row r="661" ht="15.75" customHeight="1">
      <c r="A661" s="48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8"/>
      <c r="M661" s="37"/>
      <c r="N661" s="16"/>
      <c r="O661" s="39">
        <f>Dataset!A659</f>
        <v>46350</v>
      </c>
      <c r="P661" s="16">
        <f>Dataset!B659</f>
        <v>347180</v>
      </c>
      <c r="Q661" s="16" t="str">
        <f>Dataset!C659</f>
        <v>Y</v>
      </c>
      <c r="R661" s="16">
        <f>Dataset!D659</f>
        <v>15</v>
      </c>
      <c r="S661" s="16">
        <f>if(T661&lt;=0.3,Dataset!D659, "")</f>
        <v>15</v>
      </c>
      <c r="T661" s="40">
        <f t="shared" si="2"/>
        <v>0.2000305149</v>
      </c>
      <c r="U661" s="41" t="b">
        <f t="shared" si="1"/>
        <v>1</v>
      </c>
      <c r="V661" s="16"/>
    </row>
    <row r="662" ht="15.75" customHeight="1">
      <c r="A662" s="48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8"/>
      <c r="M662" s="37"/>
      <c r="N662" s="16"/>
      <c r="O662" s="39">
        <f>Dataset!A660</f>
        <v>46350</v>
      </c>
      <c r="P662" s="16">
        <f>Dataset!B660</f>
        <v>93033</v>
      </c>
      <c r="Q662" s="16" t="str">
        <f>Dataset!C660</f>
        <v>Y</v>
      </c>
      <c r="R662" s="16">
        <f>Dataset!D660</f>
        <v>12</v>
      </c>
      <c r="S662" s="16" t="str">
        <f>if(T662&lt;=0.3,Dataset!D660, "")</f>
        <v/>
      </c>
      <c r="T662" s="40">
        <f t="shared" si="2"/>
        <v>0.9661451814</v>
      </c>
      <c r="U662" s="41" t="b">
        <f t="shared" si="1"/>
        <v>0</v>
      </c>
      <c r="V662" s="16"/>
    </row>
    <row r="663" ht="15.75" customHeight="1">
      <c r="A663" s="48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8"/>
      <c r="M663" s="37"/>
      <c r="N663" s="16"/>
      <c r="O663" s="39">
        <f>Dataset!A661</f>
        <v>46350</v>
      </c>
      <c r="P663" s="16">
        <f>Dataset!B661</f>
        <v>162634</v>
      </c>
      <c r="Q663" s="16" t="str">
        <f>Dataset!C661</f>
        <v>C</v>
      </c>
      <c r="R663" s="16">
        <f>Dataset!D661</f>
        <v>13</v>
      </c>
      <c r="S663" s="16" t="str">
        <f>if(T663&lt;=0.3,Dataset!D661, "")</f>
        <v/>
      </c>
      <c r="T663" s="40">
        <f t="shared" si="2"/>
        <v>0.575748492</v>
      </c>
      <c r="U663" s="41" t="b">
        <f t="shared" si="1"/>
        <v>0</v>
      </c>
      <c r="V663" s="16"/>
    </row>
    <row r="664" ht="15.75" customHeight="1">
      <c r="A664" s="48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8"/>
      <c r="M664" s="37"/>
      <c r="N664" s="16"/>
      <c r="O664" s="39">
        <f>Dataset!A662</f>
        <v>46350</v>
      </c>
      <c r="P664" s="16">
        <f>Dataset!B662</f>
        <v>351472</v>
      </c>
      <c r="Q664" s="16" t="str">
        <f>Dataset!C662</f>
        <v>Y</v>
      </c>
      <c r="R664" s="16">
        <f>Dataset!D662</f>
        <v>15</v>
      </c>
      <c r="S664" s="16" t="str">
        <f>if(T664&lt;=0.3,Dataset!D662, "")</f>
        <v/>
      </c>
      <c r="T664" s="40">
        <f t="shared" si="2"/>
        <v>0.7505004881</v>
      </c>
      <c r="U664" s="41" t="b">
        <f t="shared" si="1"/>
        <v>0</v>
      </c>
      <c r="V664" s="16"/>
    </row>
    <row r="665" ht="15.75" customHeight="1">
      <c r="A665" s="48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8"/>
      <c r="M665" s="37"/>
      <c r="N665" s="16"/>
      <c r="O665" s="39">
        <f>Dataset!A663</f>
        <v>46350</v>
      </c>
      <c r="P665" s="16">
        <f>Dataset!B663</f>
        <v>214199</v>
      </c>
      <c r="Q665" s="16" t="str">
        <f>Dataset!C663</f>
        <v>Y</v>
      </c>
      <c r="R665" s="16">
        <f>Dataset!D663</f>
        <v>14</v>
      </c>
      <c r="S665" s="16" t="str">
        <f>if(T665&lt;=0.3,Dataset!D663, "")</f>
        <v/>
      </c>
      <c r="T665" s="40">
        <f t="shared" si="2"/>
        <v>0.3388865696</v>
      </c>
      <c r="U665" s="41" t="b">
        <f t="shared" si="1"/>
        <v>0</v>
      </c>
      <c r="V665" s="16"/>
    </row>
    <row r="666" ht="15.75" customHeight="1">
      <c r="A666" s="48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8"/>
      <c r="M666" s="37"/>
      <c r="N666" s="16"/>
      <c r="O666" s="39">
        <f>Dataset!A664</f>
        <v>46350</v>
      </c>
      <c r="P666" s="16">
        <f>Dataset!B664</f>
        <v>396379</v>
      </c>
      <c r="Q666" s="16" t="str">
        <f>Dataset!C664</f>
        <v>Y</v>
      </c>
      <c r="R666" s="16">
        <f>Dataset!D664</f>
        <v>14</v>
      </c>
      <c r="S666" s="16" t="str">
        <f>if(T666&lt;=0.3,Dataset!D664, "")</f>
        <v/>
      </c>
      <c r="T666" s="40">
        <f t="shared" si="2"/>
        <v>0.6621220862</v>
      </c>
      <c r="U666" s="41" t="b">
        <f t="shared" si="1"/>
        <v>0</v>
      </c>
      <c r="V666" s="16"/>
    </row>
    <row r="667" ht="15.75" customHeight="1">
      <c r="A667" s="48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8"/>
      <c r="M667" s="37"/>
      <c r="N667" s="16"/>
      <c r="O667" s="39">
        <f>Dataset!A665</f>
        <v>46350</v>
      </c>
      <c r="P667" s="16">
        <f>Dataset!B665</f>
        <v>338726</v>
      </c>
      <c r="Q667" s="16" t="str">
        <f>Dataset!C665</f>
        <v>Y</v>
      </c>
      <c r="R667" s="16">
        <f>Dataset!D665</f>
        <v>11</v>
      </c>
      <c r="S667" s="16" t="str">
        <f>if(T667&lt;=0.3,Dataset!D665, "")</f>
        <v/>
      </c>
      <c r="T667" s="40">
        <f t="shared" si="2"/>
        <v>0.7781017198</v>
      </c>
      <c r="U667" s="41" t="b">
        <f t="shared" si="1"/>
        <v>0</v>
      </c>
      <c r="V667" s="16"/>
    </row>
    <row r="668" ht="15.75" customHeight="1">
      <c r="A668" s="48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8"/>
      <c r="M668" s="37"/>
      <c r="N668" s="16"/>
      <c r="O668" s="39">
        <f>Dataset!A666</f>
        <v>46350</v>
      </c>
      <c r="P668" s="16">
        <f>Dataset!B666</f>
        <v>435162</v>
      </c>
      <c r="Q668" s="16" t="str">
        <f>Dataset!C666</f>
        <v>Y</v>
      </c>
      <c r="R668" s="16">
        <f>Dataset!D666</f>
        <v>15</v>
      </c>
      <c r="S668" s="16" t="str">
        <f>if(T668&lt;=0.3,Dataset!D666, "")</f>
        <v/>
      </c>
      <c r="T668" s="40">
        <f t="shared" si="2"/>
        <v>0.3062165449</v>
      </c>
      <c r="U668" s="41" t="b">
        <f t="shared" si="1"/>
        <v>0</v>
      </c>
      <c r="V668" s="16"/>
    </row>
    <row r="669" ht="15.75" customHeight="1">
      <c r="A669" s="48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8"/>
      <c r="M669" s="37"/>
      <c r="N669" s="16"/>
      <c r="O669" s="39">
        <f>Dataset!A667</f>
        <v>46350</v>
      </c>
      <c r="P669" s="16">
        <f>Dataset!B667</f>
        <v>371445</v>
      </c>
      <c r="Q669" s="16" t="str">
        <f>Dataset!C667</f>
        <v>Y</v>
      </c>
      <c r="R669" s="16">
        <f>Dataset!D667</f>
        <v>15</v>
      </c>
      <c r="S669" s="16" t="str">
        <f>if(T669&lt;=0.3,Dataset!D667, "")</f>
        <v/>
      </c>
      <c r="T669" s="40">
        <f t="shared" si="2"/>
        <v>0.7929086929</v>
      </c>
      <c r="U669" s="41" t="b">
        <f t="shared" si="1"/>
        <v>0</v>
      </c>
      <c r="V669" s="16"/>
    </row>
    <row r="670" ht="15.75" customHeight="1">
      <c r="A670" s="48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8"/>
      <c r="M670" s="37"/>
      <c r="N670" s="16"/>
      <c r="O670" s="39">
        <f>Dataset!A668</f>
        <v>46350</v>
      </c>
      <c r="P670" s="16">
        <f>Dataset!B668</f>
        <v>405162</v>
      </c>
      <c r="Q670" s="16" t="str">
        <f>Dataset!C668</f>
        <v>Y</v>
      </c>
      <c r="R670" s="16">
        <f>Dataset!D668</f>
        <v>14</v>
      </c>
      <c r="S670" s="16" t="str">
        <f>if(T670&lt;=0.3,Dataset!D668, "")</f>
        <v/>
      </c>
      <c r="T670" s="40">
        <f t="shared" si="2"/>
        <v>0.7941258763</v>
      </c>
      <c r="U670" s="41" t="b">
        <f t="shared" si="1"/>
        <v>0</v>
      </c>
      <c r="V670" s="16"/>
    </row>
    <row r="671" ht="15.75" customHeight="1">
      <c r="A671" s="48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8"/>
      <c r="M671" s="37"/>
      <c r="N671" s="16"/>
      <c r="O671" s="39">
        <f>Dataset!A669</f>
        <v>46350</v>
      </c>
      <c r="P671" s="16">
        <f>Dataset!B669</f>
        <v>183525</v>
      </c>
      <c r="Q671" s="16" t="str">
        <f>Dataset!C669</f>
        <v>Y</v>
      </c>
      <c r="R671" s="16">
        <f>Dataset!D669</f>
        <v>6</v>
      </c>
      <c r="S671" s="16" t="str">
        <f>if(T671&lt;=0.3,Dataset!D669, "")</f>
        <v/>
      </c>
      <c r="T671" s="40">
        <f t="shared" si="2"/>
        <v>0.6912581971</v>
      </c>
      <c r="U671" s="41" t="b">
        <f t="shared" si="1"/>
        <v>0</v>
      </c>
      <c r="V671" s="16"/>
    </row>
    <row r="672" ht="15.75" customHeight="1">
      <c r="A672" s="48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8"/>
      <c r="M672" s="37"/>
      <c r="N672" s="16"/>
      <c r="O672" s="39">
        <f>Dataset!A670</f>
        <v>46350</v>
      </c>
      <c r="P672" s="16">
        <f>Dataset!B670</f>
        <v>364217</v>
      </c>
      <c r="Q672" s="16" t="str">
        <f>Dataset!C670</f>
        <v>Y</v>
      </c>
      <c r="R672" s="16">
        <f>Dataset!D670</f>
        <v>11</v>
      </c>
      <c r="S672" s="16" t="str">
        <f>if(T672&lt;=0.3,Dataset!D670, "")</f>
        <v/>
      </c>
      <c r="T672" s="40">
        <f t="shared" si="2"/>
        <v>0.4435019831</v>
      </c>
      <c r="U672" s="41" t="b">
        <f t="shared" si="1"/>
        <v>0</v>
      </c>
      <c r="V672" s="16"/>
    </row>
    <row r="673" ht="15.75" customHeight="1">
      <c r="A673" s="48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8"/>
      <c r="M673" s="37"/>
      <c r="N673" s="16"/>
      <c r="O673" s="39">
        <f>Dataset!A671</f>
        <v>46350</v>
      </c>
      <c r="P673" s="16">
        <f>Dataset!B671</f>
        <v>197814</v>
      </c>
      <c r="Q673" s="16" t="str">
        <f>Dataset!C671</f>
        <v>Y</v>
      </c>
      <c r="R673" s="16">
        <f>Dataset!D671</f>
        <v>14</v>
      </c>
      <c r="S673" s="16" t="str">
        <f>if(T673&lt;=0.3,Dataset!D671, "")</f>
        <v/>
      </c>
      <c r="T673" s="40">
        <f t="shared" si="2"/>
        <v>0.3555732046</v>
      </c>
      <c r="U673" s="41" t="b">
        <f t="shared" si="1"/>
        <v>0</v>
      </c>
      <c r="V673" s="16"/>
    </row>
    <row r="674" ht="15.75" customHeight="1">
      <c r="A674" s="48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8"/>
      <c r="M674" s="37"/>
      <c r="N674" s="16"/>
      <c r="O674" s="39">
        <f>Dataset!A672</f>
        <v>46350</v>
      </c>
      <c r="P674" s="16">
        <f>Dataset!B672</f>
        <v>251713</v>
      </c>
      <c r="Q674" s="16" t="str">
        <f>Dataset!C672</f>
        <v>Y</v>
      </c>
      <c r="R674" s="16">
        <f>Dataset!D672</f>
        <v>14</v>
      </c>
      <c r="S674" s="16" t="str">
        <f>if(T674&lt;=0.3,Dataset!D672, "")</f>
        <v/>
      </c>
      <c r="T674" s="40">
        <f t="shared" si="2"/>
        <v>0.3880864951</v>
      </c>
      <c r="U674" s="41" t="b">
        <f t="shared" si="1"/>
        <v>0</v>
      </c>
      <c r="V674" s="16"/>
    </row>
    <row r="675" ht="15.75" customHeight="1">
      <c r="A675" s="48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8"/>
      <c r="M675" s="37"/>
      <c r="N675" s="16"/>
      <c r="O675" s="39">
        <f>Dataset!A673</f>
        <v>46350</v>
      </c>
      <c r="P675" s="16">
        <f>Dataset!B673</f>
        <v>438613</v>
      </c>
      <c r="Q675" s="16" t="str">
        <f>Dataset!C673</f>
        <v>Y</v>
      </c>
      <c r="R675" s="16">
        <f>Dataset!D673</f>
        <v>15</v>
      </c>
      <c r="S675" s="16">
        <f>if(T675&lt;=0.3,Dataset!D673, "")</f>
        <v>15</v>
      </c>
      <c r="T675" s="40">
        <f t="shared" si="2"/>
        <v>0.2260817666</v>
      </c>
      <c r="U675" s="41" t="b">
        <f t="shared" si="1"/>
        <v>1</v>
      </c>
      <c r="V675" s="16"/>
    </row>
    <row r="676" ht="15.75" customHeight="1">
      <c r="A676" s="48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8"/>
      <c r="M676" s="37"/>
      <c r="N676" s="16"/>
      <c r="O676" s="39">
        <f>Dataset!A674</f>
        <v>46350</v>
      </c>
      <c r="P676" s="16">
        <f>Dataset!B674</f>
        <v>452491</v>
      </c>
      <c r="Q676" s="16" t="str">
        <f>Dataset!C674</f>
        <v>Y</v>
      </c>
      <c r="R676" s="16">
        <f>Dataset!D674</f>
        <v>14</v>
      </c>
      <c r="S676" s="16" t="str">
        <f>if(T676&lt;=0.3,Dataset!D674, "")</f>
        <v/>
      </c>
      <c r="T676" s="40">
        <f t="shared" si="2"/>
        <v>0.7516250455</v>
      </c>
      <c r="U676" s="41" t="b">
        <f t="shared" si="1"/>
        <v>0</v>
      </c>
      <c r="V676" s="16"/>
    </row>
    <row r="677" ht="15.75" customHeight="1">
      <c r="A677" s="48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8"/>
      <c r="M677" s="37"/>
      <c r="N677" s="16"/>
      <c r="O677" s="39">
        <f>Dataset!A675</f>
        <v>46350</v>
      </c>
      <c r="P677" s="16">
        <f>Dataset!B675</f>
        <v>32195</v>
      </c>
      <c r="Q677" s="16" t="str">
        <f>Dataset!C675</f>
        <v>Y</v>
      </c>
      <c r="R677" s="16">
        <f>Dataset!D675</f>
        <v>13</v>
      </c>
      <c r="S677" s="16" t="str">
        <f>if(T677&lt;=0.3,Dataset!D675, "")</f>
        <v/>
      </c>
      <c r="T677" s="40">
        <f t="shared" si="2"/>
        <v>0.9208485884</v>
      </c>
      <c r="U677" s="41" t="b">
        <f t="shared" si="1"/>
        <v>0</v>
      </c>
      <c r="V677" s="16"/>
    </row>
    <row r="678" ht="15.75" customHeight="1">
      <c r="A678" s="48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8"/>
      <c r="M678" s="37"/>
      <c r="N678" s="16"/>
      <c r="O678" s="39">
        <f>Dataset!A676</f>
        <v>46350</v>
      </c>
      <c r="P678" s="16">
        <f>Dataset!B676</f>
        <v>159508</v>
      </c>
      <c r="Q678" s="16" t="str">
        <f>Dataset!C676</f>
        <v>Y</v>
      </c>
      <c r="R678" s="16">
        <f>Dataset!D676</f>
        <v>13</v>
      </c>
      <c r="S678" s="16" t="str">
        <f>if(T678&lt;=0.3,Dataset!D676, "")</f>
        <v/>
      </c>
      <c r="T678" s="40">
        <f t="shared" si="2"/>
        <v>0.5921909556</v>
      </c>
      <c r="U678" s="41" t="b">
        <f t="shared" si="1"/>
        <v>0</v>
      </c>
      <c r="V678" s="16"/>
    </row>
    <row r="679" ht="15.75" customHeight="1">
      <c r="A679" s="48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8"/>
      <c r="M679" s="37"/>
      <c r="N679" s="16"/>
      <c r="O679" s="39">
        <f>Dataset!A677</f>
        <v>46350</v>
      </c>
      <c r="P679" s="16">
        <f>Dataset!B677</f>
        <v>42912</v>
      </c>
      <c r="Q679" s="16" t="str">
        <f>Dataset!C677</f>
        <v>Y</v>
      </c>
      <c r="R679" s="16">
        <f>Dataset!D677</f>
        <v>15</v>
      </c>
      <c r="S679" s="16" t="str">
        <f>if(T679&lt;=0.3,Dataset!D677, "")</f>
        <v/>
      </c>
      <c r="T679" s="40">
        <f t="shared" si="2"/>
        <v>0.7159786421</v>
      </c>
      <c r="U679" s="41" t="b">
        <f t="shared" si="1"/>
        <v>0</v>
      </c>
      <c r="V679" s="16"/>
    </row>
    <row r="680" ht="15.75" customHeight="1">
      <c r="A680" s="48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8"/>
      <c r="M680" s="37"/>
      <c r="N680" s="16"/>
      <c r="O680" s="39">
        <f>Dataset!A678</f>
        <v>46350</v>
      </c>
      <c r="P680" s="16">
        <f>Dataset!B678</f>
        <v>213573</v>
      </c>
      <c r="Q680" s="16" t="str">
        <f>Dataset!C678</f>
        <v>Y</v>
      </c>
      <c r="R680" s="16">
        <f>Dataset!D678</f>
        <v>11</v>
      </c>
      <c r="S680" s="16" t="str">
        <f>if(T680&lt;=0.3,Dataset!D678, "")</f>
        <v/>
      </c>
      <c r="T680" s="40">
        <f t="shared" si="2"/>
        <v>0.674561761</v>
      </c>
      <c r="U680" s="41" t="b">
        <f t="shared" si="1"/>
        <v>0</v>
      </c>
      <c r="V680" s="16"/>
    </row>
    <row r="681" ht="15.75" customHeight="1">
      <c r="A681" s="48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8"/>
      <c r="M681" s="37"/>
      <c r="N681" s="16"/>
      <c r="O681" s="39">
        <f>Dataset!A679</f>
        <v>46349</v>
      </c>
      <c r="P681" s="16">
        <f>Dataset!B679</f>
        <v>453640</v>
      </c>
      <c r="Q681" s="16" t="str">
        <f>Dataset!C679</f>
        <v>Y</v>
      </c>
      <c r="R681" s="16">
        <f>Dataset!D679</f>
        <v>5</v>
      </c>
      <c r="S681" s="16">
        <f>if(T681&lt;=0.3,Dataset!D679, "")</f>
        <v>5</v>
      </c>
      <c r="T681" s="40">
        <f t="shared" si="2"/>
        <v>0.005055134078</v>
      </c>
      <c r="U681" s="41" t="b">
        <f t="shared" si="1"/>
        <v>1</v>
      </c>
      <c r="V681" s="16"/>
    </row>
    <row r="682" ht="15.75" customHeight="1">
      <c r="A682" s="48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8"/>
      <c r="M682" s="37"/>
      <c r="N682" s="16"/>
      <c r="O682" s="39">
        <f>Dataset!A680</f>
        <v>46349</v>
      </c>
      <c r="P682" s="16">
        <f>Dataset!B680</f>
        <v>295235</v>
      </c>
      <c r="Q682" s="16" t="str">
        <f>Dataset!C680</f>
        <v>Y</v>
      </c>
      <c r="R682" s="16">
        <f>Dataset!D680</f>
        <v>12</v>
      </c>
      <c r="S682" s="16" t="str">
        <f>if(T682&lt;=0.3,Dataset!D680, "")</f>
        <v/>
      </c>
      <c r="T682" s="40">
        <f t="shared" si="2"/>
        <v>0.8701012987</v>
      </c>
      <c r="U682" s="41" t="b">
        <f t="shared" si="1"/>
        <v>0</v>
      </c>
      <c r="V682" s="16"/>
    </row>
    <row r="683" ht="15.75" customHeight="1">
      <c r="A683" s="48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8"/>
      <c r="M683" s="37"/>
      <c r="N683" s="16"/>
      <c r="O683" s="39">
        <f>Dataset!A681</f>
        <v>46349</v>
      </c>
      <c r="P683" s="16">
        <f>Dataset!B681</f>
        <v>367332</v>
      </c>
      <c r="Q683" s="16" t="str">
        <f>Dataset!C681</f>
        <v>Y</v>
      </c>
      <c r="R683" s="16">
        <f>Dataset!D681</f>
        <v>14</v>
      </c>
      <c r="S683" s="16" t="str">
        <f>if(T683&lt;=0.3,Dataset!D681, "")</f>
        <v/>
      </c>
      <c r="T683" s="40">
        <f t="shared" si="2"/>
        <v>0.7801098702</v>
      </c>
      <c r="U683" s="41" t="b">
        <f t="shared" si="1"/>
        <v>0</v>
      </c>
      <c r="V683" s="16"/>
    </row>
    <row r="684" ht="15.75" customHeight="1">
      <c r="A684" s="48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8"/>
      <c r="M684" s="37"/>
      <c r="N684" s="16"/>
      <c r="O684" s="39">
        <f>Dataset!A682</f>
        <v>46349</v>
      </c>
      <c r="P684" s="16">
        <f>Dataset!B682</f>
        <v>277187</v>
      </c>
      <c r="Q684" s="16" t="str">
        <f>Dataset!C682</f>
        <v>C</v>
      </c>
      <c r="R684" s="16">
        <f>Dataset!D682</f>
        <v>12</v>
      </c>
      <c r="S684" s="16" t="str">
        <f>if(T684&lt;=0.3,Dataset!D682, "")</f>
        <v/>
      </c>
      <c r="T684" s="40">
        <f t="shared" si="2"/>
        <v>0.4097978268</v>
      </c>
      <c r="U684" s="41" t="b">
        <f t="shared" si="1"/>
        <v>0</v>
      </c>
      <c r="V684" s="16"/>
    </row>
    <row r="685" ht="15.75" customHeight="1">
      <c r="A685" s="48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8"/>
      <c r="M685" s="37"/>
      <c r="N685" s="16"/>
      <c r="O685" s="39">
        <f>Dataset!A683</f>
        <v>46349</v>
      </c>
      <c r="P685" s="16">
        <f>Dataset!B683</f>
        <v>349731</v>
      </c>
      <c r="Q685" s="16" t="str">
        <f>Dataset!C683</f>
        <v>Y</v>
      </c>
      <c r="R685" s="16">
        <f>Dataset!D683</f>
        <v>5</v>
      </c>
      <c r="S685" s="16" t="str">
        <f>if(T685&lt;=0.3,Dataset!D683, "")</f>
        <v/>
      </c>
      <c r="T685" s="40">
        <f t="shared" si="2"/>
        <v>0.9915685323</v>
      </c>
      <c r="U685" s="41" t="b">
        <f t="shared" si="1"/>
        <v>0</v>
      </c>
      <c r="V685" s="16"/>
    </row>
    <row r="686" ht="15.75" customHeight="1">
      <c r="A686" s="48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8"/>
      <c r="M686" s="37"/>
      <c r="N686" s="16"/>
      <c r="O686" s="39">
        <f>Dataset!A684</f>
        <v>46349</v>
      </c>
      <c r="P686" s="16">
        <f>Dataset!B684</f>
        <v>265959</v>
      </c>
      <c r="Q686" s="16" t="str">
        <f>Dataset!C684</f>
        <v>Y</v>
      </c>
      <c r="R686" s="16">
        <f>Dataset!D684</f>
        <v>13</v>
      </c>
      <c r="S686" s="16" t="str">
        <f>if(T686&lt;=0.3,Dataset!D684, "")</f>
        <v/>
      </c>
      <c r="T686" s="40">
        <f t="shared" si="2"/>
        <v>0.573762427</v>
      </c>
      <c r="U686" s="41" t="b">
        <f t="shared" si="1"/>
        <v>0</v>
      </c>
      <c r="V686" s="16"/>
    </row>
    <row r="687" ht="15.75" customHeight="1">
      <c r="A687" s="48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8"/>
      <c r="M687" s="37"/>
      <c r="N687" s="16"/>
      <c r="O687" s="39">
        <f>Dataset!A685</f>
        <v>46349</v>
      </c>
      <c r="P687" s="16">
        <f>Dataset!B685</f>
        <v>488033</v>
      </c>
      <c r="Q687" s="16" t="str">
        <f>Dataset!C685</f>
        <v>Y</v>
      </c>
      <c r="R687" s="16">
        <f>Dataset!D685</f>
        <v>15</v>
      </c>
      <c r="S687" s="16" t="str">
        <f>if(T687&lt;=0.3,Dataset!D685, "")</f>
        <v/>
      </c>
      <c r="T687" s="40">
        <f t="shared" si="2"/>
        <v>0.7940457999</v>
      </c>
      <c r="U687" s="41" t="b">
        <f t="shared" si="1"/>
        <v>0</v>
      </c>
      <c r="V687" s="16"/>
    </row>
    <row r="688" ht="15.75" customHeight="1">
      <c r="A688" s="48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8"/>
      <c r="M688" s="37"/>
      <c r="N688" s="16"/>
      <c r="O688" s="39">
        <f>Dataset!A686</f>
        <v>46349</v>
      </c>
      <c r="P688" s="16">
        <f>Dataset!B686</f>
        <v>481745</v>
      </c>
      <c r="Q688" s="16" t="str">
        <f>Dataset!C686</f>
        <v>Y</v>
      </c>
      <c r="R688" s="16">
        <f>Dataset!D686</f>
        <v>14</v>
      </c>
      <c r="S688" s="16" t="str">
        <f>if(T688&lt;=0.3,Dataset!D686, "")</f>
        <v/>
      </c>
      <c r="T688" s="40">
        <f t="shared" si="2"/>
        <v>0.6397999126</v>
      </c>
      <c r="U688" s="41" t="b">
        <f t="shared" si="1"/>
        <v>0</v>
      </c>
      <c r="V688" s="16"/>
    </row>
    <row r="689" ht="15.75" customHeight="1">
      <c r="A689" s="48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8"/>
      <c r="M689" s="37"/>
      <c r="N689" s="16"/>
      <c r="O689" s="39">
        <f>Dataset!A687</f>
        <v>46349</v>
      </c>
      <c r="P689" s="16">
        <f>Dataset!B687</f>
        <v>360525</v>
      </c>
      <c r="Q689" s="16" t="str">
        <f>Dataset!C687</f>
        <v>C</v>
      </c>
      <c r="R689" s="16">
        <f>Dataset!D687</f>
        <v>13</v>
      </c>
      <c r="S689" s="16" t="str">
        <f>if(T689&lt;=0.3,Dataset!D687, "")</f>
        <v/>
      </c>
      <c r="T689" s="40">
        <f t="shared" si="2"/>
        <v>0.4390964862</v>
      </c>
      <c r="U689" s="41" t="b">
        <f t="shared" si="1"/>
        <v>0</v>
      </c>
      <c r="V689" s="16"/>
    </row>
    <row r="690" ht="15.75" customHeight="1">
      <c r="A690" s="48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8"/>
      <c r="M690" s="37"/>
      <c r="N690" s="16"/>
      <c r="O690" s="39">
        <f>Dataset!A688</f>
        <v>46349</v>
      </c>
      <c r="P690" s="16">
        <f>Dataset!B688</f>
        <v>360870</v>
      </c>
      <c r="Q690" s="16" t="str">
        <f>Dataset!C688</f>
        <v>Y</v>
      </c>
      <c r="R690" s="16">
        <f>Dataset!D688</f>
        <v>13</v>
      </c>
      <c r="S690" s="16" t="str">
        <f>if(T690&lt;=0.3,Dataset!D688, "")</f>
        <v/>
      </c>
      <c r="T690" s="40">
        <f t="shared" si="2"/>
        <v>0.93794495</v>
      </c>
      <c r="U690" s="41" t="b">
        <f t="shared" si="1"/>
        <v>0</v>
      </c>
      <c r="V690" s="16"/>
    </row>
    <row r="691" ht="15.75" customHeight="1">
      <c r="A691" s="48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8"/>
      <c r="M691" s="37"/>
      <c r="N691" s="16"/>
      <c r="O691" s="39">
        <f>Dataset!A689</f>
        <v>46349</v>
      </c>
      <c r="P691" s="16">
        <f>Dataset!B689</f>
        <v>21875</v>
      </c>
      <c r="Q691" s="16" t="str">
        <f>Dataset!C689</f>
        <v>Y</v>
      </c>
      <c r="R691" s="16">
        <f>Dataset!D689</f>
        <v>10</v>
      </c>
      <c r="S691" s="16">
        <f>if(T691&lt;=0.3,Dataset!D689, "")</f>
        <v>10</v>
      </c>
      <c r="T691" s="40">
        <f t="shared" si="2"/>
        <v>0.2836887276</v>
      </c>
      <c r="U691" s="41" t="b">
        <f t="shared" si="1"/>
        <v>1</v>
      </c>
      <c r="V691" s="16"/>
    </row>
    <row r="692" ht="15.75" customHeight="1">
      <c r="A692" s="48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8"/>
      <c r="M692" s="37"/>
      <c r="N692" s="16"/>
      <c r="O692" s="39">
        <f>Dataset!A690</f>
        <v>46349</v>
      </c>
      <c r="P692" s="16">
        <f>Dataset!B690</f>
        <v>369522</v>
      </c>
      <c r="Q692" s="16" t="str">
        <f>Dataset!C690</f>
        <v>Y</v>
      </c>
      <c r="R692" s="16">
        <f>Dataset!D690</f>
        <v>12</v>
      </c>
      <c r="S692" s="16" t="str">
        <f>if(T692&lt;=0.3,Dataset!D690, "")</f>
        <v/>
      </c>
      <c r="T692" s="40">
        <f t="shared" si="2"/>
        <v>0.7735547288</v>
      </c>
      <c r="U692" s="41" t="b">
        <f t="shared" si="1"/>
        <v>0</v>
      </c>
      <c r="V692" s="16"/>
    </row>
    <row r="693" ht="15.75" customHeight="1">
      <c r="A693" s="48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8"/>
      <c r="M693" s="37"/>
      <c r="N693" s="16"/>
      <c r="O693" s="39">
        <f>Dataset!A691</f>
        <v>46349</v>
      </c>
      <c r="P693" s="16">
        <f>Dataset!B691</f>
        <v>94688</v>
      </c>
      <c r="Q693" s="16" t="str">
        <f>Dataset!C691</f>
        <v>Y</v>
      </c>
      <c r="R693" s="16">
        <f>Dataset!D691</f>
        <v>15</v>
      </c>
      <c r="S693" s="16" t="str">
        <f>if(T693&lt;=0.3,Dataset!D691, "")</f>
        <v/>
      </c>
      <c r="T693" s="40">
        <f t="shared" si="2"/>
        <v>0.721014713</v>
      </c>
      <c r="U693" s="41" t="b">
        <f t="shared" si="1"/>
        <v>0</v>
      </c>
      <c r="V693" s="16"/>
    </row>
    <row r="694" ht="15.75" customHeight="1">
      <c r="A694" s="48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8"/>
      <c r="M694" s="37"/>
      <c r="N694" s="16"/>
      <c r="O694" s="39">
        <f>Dataset!A692</f>
        <v>46349</v>
      </c>
      <c r="P694" s="16">
        <f>Dataset!B692</f>
        <v>11118</v>
      </c>
      <c r="Q694" s="16" t="str">
        <f>Dataset!C692</f>
        <v>Y</v>
      </c>
      <c r="R694" s="16">
        <f>Dataset!D692</f>
        <v>6</v>
      </c>
      <c r="S694" s="16" t="str">
        <f>if(T694&lt;=0.3,Dataset!D692, "")</f>
        <v/>
      </c>
      <c r="T694" s="40">
        <f t="shared" si="2"/>
        <v>0.3482378116</v>
      </c>
      <c r="U694" s="41" t="b">
        <f t="shared" si="1"/>
        <v>0</v>
      </c>
      <c r="V694" s="16"/>
    </row>
    <row r="695" ht="15.75" customHeight="1">
      <c r="A695" s="48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8"/>
      <c r="M695" s="37"/>
      <c r="N695" s="16"/>
      <c r="O695" s="39">
        <f>Dataset!A693</f>
        <v>46349</v>
      </c>
      <c r="P695" s="16">
        <f>Dataset!B693</f>
        <v>391924</v>
      </c>
      <c r="Q695" s="16" t="str">
        <f>Dataset!C693</f>
        <v>Y</v>
      </c>
      <c r="R695" s="16">
        <f>Dataset!D693</f>
        <v>6</v>
      </c>
      <c r="S695" s="16">
        <f>if(T695&lt;=0.3,Dataset!D693, "")</f>
        <v>6</v>
      </c>
      <c r="T695" s="40">
        <f t="shared" si="2"/>
        <v>0.06317321213</v>
      </c>
      <c r="U695" s="41" t="b">
        <f t="shared" si="1"/>
        <v>1</v>
      </c>
      <c r="V695" s="16"/>
    </row>
    <row r="696" ht="15.75" customHeight="1">
      <c r="A696" s="48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8"/>
      <c r="M696" s="37"/>
      <c r="N696" s="16"/>
      <c r="O696" s="39">
        <f>Dataset!A694</f>
        <v>46349</v>
      </c>
      <c r="P696" s="16">
        <f>Dataset!B694</f>
        <v>406304</v>
      </c>
      <c r="Q696" s="16" t="str">
        <f>Dataset!C694</f>
        <v>Y</v>
      </c>
      <c r="R696" s="16">
        <f>Dataset!D694</f>
        <v>5</v>
      </c>
      <c r="S696" s="16" t="str">
        <f>if(T696&lt;=0.3,Dataset!D694, "")</f>
        <v/>
      </c>
      <c r="T696" s="40">
        <f t="shared" si="2"/>
        <v>0.8882701712</v>
      </c>
      <c r="U696" s="41" t="b">
        <f t="shared" si="1"/>
        <v>0</v>
      </c>
      <c r="V696" s="16"/>
    </row>
    <row r="697" ht="15.75" customHeight="1">
      <c r="A697" s="48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8"/>
      <c r="M697" s="37"/>
      <c r="N697" s="16"/>
      <c r="O697" s="39">
        <f>Dataset!A695</f>
        <v>46349</v>
      </c>
      <c r="P697" s="16">
        <f>Dataset!B695</f>
        <v>376467</v>
      </c>
      <c r="Q697" s="16" t="str">
        <f>Dataset!C695</f>
        <v>Y</v>
      </c>
      <c r="R697" s="16">
        <f>Dataset!D695</f>
        <v>15</v>
      </c>
      <c r="S697" s="16" t="str">
        <f>if(T697&lt;=0.3,Dataset!D695, "")</f>
        <v/>
      </c>
      <c r="T697" s="40">
        <f t="shared" si="2"/>
        <v>0.5962568187</v>
      </c>
      <c r="U697" s="41" t="b">
        <f t="shared" si="1"/>
        <v>0</v>
      </c>
      <c r="V697" s="16"/>
    </row>
    <row r="698" ht="15.75" customHeight="1">
      <c r="A698" s="48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8"/>
      <c r="M698" s="37"/>
      <c r="N698" s="16"/>
      <c r="O698" s="39">
        <f>Dataset!A696</f>
        <v>46349</v>
      </c>
      <c r="P698" s="16">
        <f>Dataset!B696</f>
        <v>460543</v>
      </c>
      <c r="Q698" s="16" t="str">
        <f>Dataset!C696</f>
        <v>Y</v>
      </c>
      <c r="R698" s="16">
        <f>Dataset!D696</f>
        <v>12</v>
      </c>
      <c r="S698" s="16">
        <f>if(T698&lt;=0.3,Dataset!D696, "")</f>
        <v>12</v>
      </c>
      <c r="T698" s="40">
        <f t="shared" si="2"/>
        <v>0.2000261616</v>
      </c>
      <c r="U698" s="41" t="b">
        <f t="shared" si="1"/>
        <v>1</v>
      </c>
      <c r="V698" s="16"/>
    </row>
    <row r="699" ht="15.75" customHeight="1">
      <c r="A699" s="48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8"/>
      <c r="M699" s="37"/>
      <c r="N699" s="16"/>
      <c r="O699" s="39">
        <f>Dataset!A697</f>
        <v>46349</v>
      </c>
      <c r="P699" s="16">
        <f>Dataset!B697</f>
        <v>253117</v>
      </c>
      <c r="Q699" s="16" t="str">
        <f>Dataset!C697</f>
        <v>Y</v>
      </c>
      <c r="R699" s="16">
        <f>Dataset!D697</f>
        <v>5</v>
      </c>
      <c r="S699" s="16" t="str">
        <f>if(T699&lt;=0.3,Dataset!D697, "")</f>
        <v/>
      </c>
      <c r="T699" s="40">
        <f t="shared" si="2"/>
        <v>0.3485858931</v>
      </c>
      <c r="U699" s="41" t="b">
        <f t="shared" si="1"/>
        <v>0</v>
      </c>
      <c r="V699" s="16"/>
    </row>
    <row r="700" ht="15.75" customHeight="1">
      <c r="A700" s="48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8"/>
      <c r="M700" s="37"/>
      <c r="N700" s="16"/>
      <c r="O700" s="39">
        <f>Dataset!A698</f>
        <v>46349</v>
      </c>
      <c r="P700" s="16">
        <f>Dataset!B698</f>
        <v>483091</v>
      </c>
      <c r="Q700" s="16" t="str">
        <f>Dataset!C698</f>
        <v>Y</v>
      </c>
      <c r="R700" s="16">
        <f>Dataset!D698</f>
        <v>5</v>
      </c>
      <c r="S700" s="16">
        <f>if(T700&lt;=0.3,Dataset!D698, "")</f>
        <v>5</v>
      </c>
      <c r="T700" s="40">
        <f t="shared" si="2"/>
        <v>0.2302775796</v>
      </c>
      <c r="U700" s="41" t="b">
        <f t="shared" si="1"/>
        <v>1</v>
      </c>
      <c r="V700" s="16"/>
    </row>
    <row r="701" ht="15.75" customHeight="1">
      <c r="A701" s="48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8"/>
      <c r="M701" s="37"/>
      <c r="N701" s="16"/>
      <c r="O701" s="39">
        <f>Dataset!A699</f>
        <v>46349</v>
      </c>
      <c r="P701" s="16">
        <f>Dataset!B699</f>
        <v>436992</v>
      </c>
      <c r="Q701" s="16" t="str">
        <f>Dataset!C699</f>
        <v>Y</v>
      </c>
      <c r="R701" s="16">
        <f>Dataset!D699</f>
        <v>10</v>
      </c>
      <c r="S701" s="16">
        <f>if(T701&lt;=0.3,Dataset!D699, "")</f>
        <v>10</v>
      </c>
      <c r="T701" s="40">
        <f t="shared" si="2"/>
        <v>0.0515101782</v>
      </c>
      <c r="U701" s="41" t="b">
        <f t="shared" si="1"/>
        <v>1</v>
      </c>
      <c r="V701" s="16"/>
    </row>
    <row r="702" ht="15.75" customHeight="1">
      <c r="A702" s="48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8"/>
      <c r="M702" s="37"/>
      <c r="N702" s="16"/>
      <c r="O702" s="39">
        <f>Dataset!A700</f>
        <v>46349</v>
      </c>
      <c r="P702" s="16">
        <f>Dataset!B700</f>
        <v>284706</v>
      </c>
      <c r="Q702" s="16" t="str">
        <f>Dataset!C700</f>
        <v>Y</v>
      </c>
      <c r="R702" s="16">
        <f>Dataset!D700</f>
        <v>14</v>
      </c>
      <c r="S702" s="16" t="str">
        <f>if(T702&lt;=0.3,Dataset!D700, "")</f>
        <v/>
      </c>
      <c r="T702" s="40">
        <f t="shared" si="2"/>
        <v>0.7880604072</v>
      </c>
      <c r="U702" s="41" t="b">
        <f t="shared" si="1"/>
        <v>0</v>
      </c>
      <c r="V702" s="16"/>
    </row>
    <row r="703" ht="15.75" customHeight="1">
      <c r="A703" s="48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8"/>
      <c r="M703" s="37"/>
      <c r="N703" s="16"/>
      <c r="O703" s="39">
        <f>Dataset!A701</f>
        <v>46348</v>
      </c>
      <c r="P703" s="16">
        <f>Dataset!B701</f>
        <v>18217</v>
      </c>
      <c r="Q703" s="16" t="str">
        <f>Dataset!C701</f>
        <v>Y</v>
      </c>
      <c r="R703" s="16">
        <f>Dataset!D701</f>
        <v>13</v>
      </c>
      <c r="S703" s="16" t="str">
        <f>if(T703&lt;=0.3,Dataset!D701, "")</f>
        <v/>
      </c>
      <c r="T703" s="40">
        <f t="shared" si="2"/>
        <v>0.3967298042</v>
      </c>
      <c r="U703" s="41" t="b">
        <f t="shared" si="1"/>
        <v>0</v>
      </c>
      <c r="V703" s="16"/>
    </row>
    <row r="704" ht="15.75" customHeight="1">
      <c r="A704" s="48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8"/>
      <c r="M704" s="37"/>
      <c r="N704" s="16"/>
      <c r="O704" s="39">
        <f>Dataset!A702</f>
        <v>46348</v>
      </c>
      <c r="P704" s="16">
        <f>Dataset!B702</f>
        <v>63437</v>
      </c>
      <c r="Q704" s="16" t="str">
        <f>Dataset!C702</f>
        <v>Y</v>
      </c>
      <c r="R704" s="16">
        <f>Dataset!D702</f>
        <v>14</v>
      </c>
      <c r="S704" s="16" t="str">
        <f>if(T704&lt;=0.3,Dataset!D702, "")</f>
        <v/>
      </c>
      <c r="T704" s="40">
        <f t="shared" si="2"/>
        <v>0.9593699863</v>
      </c>
      <c r="U704" s="41" t="b">
        <f t="shared" si="1"/>
        <v>0</v>
      </c>
      <c r="V704" s="16"/>
    </row>
    <row r="705" ht="15.75" customHeight="1">
      <c r="A705" s="48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8"/>
      <c r="M705" s="37"/>
      <c r="N705" s="16"/>
      <c r="O705" s="39">
        <f>Dataset!A703</f>
        <v>46348</v>
      </c>
      <c r="P705" s="16">
        <f>Dataset!B703</f>
        <v>161107</v>
      </c>
      <c r="Q705" s="16" t="str">
        <f>Dataset!C703</f>
        <v>Y</v>
      </c>
      <c r="R705" s="16">
        <f>Dataset!D703</f>
        <v>13</v>
      </c>
      <c r="S705" s="16" t="str">
        <f>if(T705&lt;=0.3,Dataset!D703, "")</f>
        <v/>
      </c>
      <c r="T705" s="40">
        <f t="shared" si="2"/>
        <v>0.8999779053</v>
      </c>
      <c r="U705" s="41" t="b">
        <f t="shared" si="1"/>
        <v>0</v>
      </c>
      <c r="V705" s="16"/>
    </row>
    <row r="706" ht="15.75" customHeight="1">
      <c r="A706" s="48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8"/>
      <c r="M706" s="37"/>
      <c r="N706" s="16"/>
      <c r="O706" s="39">
        <f>Dataset!A704</f>
        <v>46348</v>
      </c>
      <c r="P706" s="16">
        <f>Dataset!B704</f>
        <v>115596</v>
      </c>
      <c r="Q706" s="16" t="str">
        <f>Dataset!C704</f>
        <v>Y</v>
      </c>
      <c r="R706" s="16">
        <f>Dataset!D704</f>
        <v>13</v>
      </c>
      <c r="S706" s="16" t="str">
        <f>if(T706&lt;=0.3,Dataset!D704, "")</f>
        <v/>
      </c>
      <c r="T706" s="40">
        <f t="shared" si="2"/>
        <v>0.4445421289</v>
      </c>
      <c r="U706" s="41" t="b">
        <f t="shared" si="1"/>
        <v>0</v>
      </c>
      <c r="V706" s="16"/>
    </row>
    <row r="707" ht="15.75" customHeight="1">
      <c r="A707" s="48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8"/>
      <c r="M707" s="37"/>
      <c r="N707" s="16"/>
      <c r="O707" s="39">
        <f>Dataset!A705</f>
        <v>46348</v>
      </c>
      <c r="P707" s="16">
        <f>Dataset!B705</f>
        <v>281965</v>
      </c>
      <c r="Q707" s="16" t="str">
        <f>Dataset!C705</f>
        <v>Y</v>
      </c>
      <c r="R707" s="16">
        <f>Dataset!D705</f>
        <v>14</v>
      </c>
      <c r="S707" s="16" t="str">
        <f>if(T707&lt;=0.3,Dataset!D705, "")</f>
        <v/>
      </c>
      <c r="T707" s="40">
        <f t="shared" si="2"/>
        <v>0.4417907301</v>
      </c>
      <c r="U707" s="41" t="b">
        <f t="shared" si="1"/>
        <v>0</v>
      </c>
      <c r="V707" s="16"/>
    </row>
    <row r="708" ht="15.75" customHeight="1">
      <c r="A708" s="48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8"/>
      <c r="M708" s="37"/>
      <c r="N708" s="16"/>
      <c r="O708" s="39">
        <f>Dataset!A706</f>
        <v>46348</v>
      </c>
      <c r="P708" s="16">
        <f>Dataset!B706</f>
        <v>156400</v>
      </c>
      <c r="Q708" s="16" t="str">
        <f>Dataset!C706</f>
        <v>Y</v>
      </c>
      <c r="R708" s="16">
        <f>Dataset!D706</f>
        <v>13</v>
      </c>
      <c r="S708" s="16" t="str">
        <f>if(T708&lt;=0.3,Dataset!D706, "")</f>
        <v/>
      </c>
      <c r="T708" s="40">
        <f t="shared" si="2"/>
        <v>0.8022560613</v>
      </c>
      <c r="U708" s="41" t="b">
        <f t="shared" si="1"/>
        <v>0</v>
      </c>
      <c r="V708" s="16"/>
    </row>
    <row r="709" ht="15.75" customHeight="1">
      <c r="A709" s="48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8"/>
      <c r="M709" s="37"/>
      <c r="N709" s="16"/>
      <c r="O709" s="39">
        <f>Dataset!A707</f>
        <v>46348</v>
      </c>
      <c r="P709" s="16">
        <f>Dataset!B707</f>
        <v>351343</v>
      </c>
      <c r="Q709" s="16" t="str">
        <f>Dataset!C707</f>
        <v>Y</v>
      </c>
      <c r="R709" s="16">
        <f>Dataset!D707</f>
        <v>14</v>
      </c>
      <c r="S709" s="16">
        <f>if(T709&lt;=0.3,Dataset!D707, "")</f>
        <v>14</v>
      </c>
      <c r="T709" s="40">
        <f t="shared" si="2"/>
        <v>0.1737246104</v>
      </c>
      <c r="U709" s="41" t="b">
        <f t="shared" si="1"/>
        <v>1</v>
      </c>
      <c r="V709" s="16"/>
    </row>
    <row r="710" ht="15.75" customHeight="1">
      <c r="A710" s="48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8"/>
      <c r="M710" s="37"/>
      <c r="N710" s="16"/>
      <c r="O710" s="39">
        <f>Dataset!A708</f>
        <v>46348</v>
      </c>
      <c r="P710" s="16">
        <f>Dataset!B708</f>
        <v>394597</v>
      </c>
      <c r="Q710" s="16" t="str">
        <f>Dataset!C708</f>
        <v>Y</v>
      </c>
      <c r="R710" s="16">
        <f>Dataset!D708</f>
        <v>13</v>
      </c>
      <c r="S710" s="16" t="str">
        <f>if(T710&lt;=0.3,Dataset!D708, "")</f>
        <v/>
      </c>
      <c r="T710" s="40">
        <f t="shared" si="2"/>
        <v>0.5782235152</v>
      </c>
      <c r="U710" s="41" t="b">
        <f t="shared" si="1"/>
        <v>0</v>
      </c>
      <c r="V710" s="16"/>
    </row>
    <row r="711" ht="15.75" customHeight="1">
      <c r="A711" s="48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8"/>
      <c r="M711" s="37"/>
      <c r="N711" s="16"/>
      <c r="O711" s="39">
        <f>Dataset!A709</f>
        <v>46348</v>
      </c>
      <c r="P711" s="16">
        <f>Dataset!B709</f>
        <v>387011</v>
      </c>
      <c r="Q711" s="16" t="str">
        <f>Dataset!C709</f>
        <v>Y</v>
      </c>
      <c r="R711" s="16">
        <f>Dataset!D709</f>
        <v>14</v>
      </c>
      <c r="S711" s="16" t="str">
        <f>if(T711&lt;=0.3,Dataset!D709, "")</f>
        <v/>
      </c>
      <c r="T711" s="40">
        <f t="shared" si="2"/>
        <v>0.832646289</v>
      </c>
      <c r="U711" s="41" t="b">
        <f t="shared" si="1"/>
        <v>0</v>
      </c>
      <c r="V711" s="16"/>
    </row>
    <row r="712" ht="15.75" customHeight="1">
      <c r="A712" s="48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8"/>
      <c r="M712" s="37"/>
      <c r="N712" s="16"/>
      <c r="O712" s="39">
        <f>Dataset!A710</f>
        <v>46348</v>
      </c>
      <c r="P712" s="16">
        <f>Dataset!B710</f>
        <v>431633</v>
      </c>
      <c r="Q712" s="16" t="str">
        <f>Dataset!C710</f>
        <v>Y</v>
      </c>
      <c r="R712" s="16">
        <f>Dataset!D710</f>
        <v>15</v>
      </c>
      <c r="S712" s="16" t="str">
        <f>if(T712&lt;=0.3,Dataset!D710, "")</f>
        <v/>
      </c>
      <c r="T712" s="40">
        <f t="shared" si="2"/>
        <v>0.418505135</v>
      </c>
      <c r="U712" s="41" t="b">
        <f t="shared" si="1"/>
        <v>0</v>
      </c>
      <c r="V712" s="16"/>
    </row>
    <row r="713" ht="15.75" customHeight="1">
      <c r="A713" s="48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8"/>
      <c r="M713" s="37"/>
      <c r="N713" s="16"/>
      <c r="O713" s="39">
        <f>Dataset!A711</f>
        <v>46348</v>
      </c>
      <c r="P713" s="16">
        <f>Dataset!B711</f>
        <v>233998</v>
      </c>
      <c r="Q713" s="16" t="str">
        <f>Dataset!C711</f>
        <v>Y</v>
      </c>
      <c r="R713" s="16">
        <f>Dataset!D711</f>
        <v>11</v>
      </c>
      <c r="S713" s="16" t="str">
        <f>if(T713&lt;=0.3,Dataset!D711, "")</f>
        <v/>
      </c>
      <c r="T713" s="40">
        <f t="shared" si="2"/>
        <v>0.3046318267</v>
      </c>
      <c r="U713" s="41" t="b">
        <f t="shared" si="1"/>
        <v>0</v>
      </c>
      <c r="V713" s="16"/>
    </row>
    <row r="714" ht="15.75" customHeight="1">
      <c r="A714" s="48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8"/>
      <c r="M714" s="37"/>
      <c r="N714" s="16"/>
      <c r="O714" s="39">
        <f>Dataset!A712</f>
        <v>46348</v>
      </c>
      <c r="P714" s="16">
        <f>Dataset!B712</f>
        <v>296865</v>
      </c>
      <c r="Q714" s="16" t="str">
        <f>Dataset!C712</f>
        <v>Y</v>
      </c>
      <c r="R714" s="16">
        <f>Dataset!D712</f>
        <v>15</v>
      </c>
      <c r="S714" s="16" t="str">
        <f>if(T714&lt;=0.3,Dataset!D712, "")</f>
        <v/>
      </c>
      <c r="T714" s="40">
        <f t="shared" si="2"/>
        <v>0.3578366889</v>
      </c>
      <c r="U714" s="41" t="b">
        <f t="shared" si="1"/>
        <v>0</v>
      </c>
      <c r="V714" s="16"/>
    </row>
    <row r="715" ht="15.75" customHeight="1">
      <c r="A715" s="48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8"/>
      <c r="M715" s="37"/>
      <c r="N715" s="16"/>
      <c r="O715" s="39">
        <f>Dataset!A713</f>
        <v>46348</v>
      </c>
      <c r="P715" s="16">
        <f>Dataset!B713</f>
        <v>458639</v>
      </c>
      <c r="Q715" s="16" t="str">
        <f>Dataset!C713</f>
        <v>Y</v>
      </c>
      <c r="R715" s="16">
        <f>Dataset!D713</f>
        <v>15</v>
      </c>
      <c r="S715" s="16" t="str">
        <f>if(T715&lt;=0.3,Dataset!D713, "")</f>
        <v/>
      </c>
      <c r="T715" s="40">
        <f t="shared" si="2"/>
        <v>0.3096906794</v>
      </c>
      <c r="U715" s="41" t="b">
        <f t="shared" si="1"/>
        <v>0</v>
      </c>
      <c r="V715" s="16"/>
    </row>
    <row r="716" ht="15.75" customHeight="1">
      <c r="A716" s="48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8"/>
      <c r="M716" s="37"/>
      <c r="N716" s="16"/>
      <c r="O716" s="39">
        <f>Dataset!A714</f>
        <v>46348</v>
      </c>
      <c r="P716" s="16">
        <f>Dataset!B714</f>
        <v>240229</v>
      </c>
      <c r="Q716" s="16" t="str">
        <f>Dataset!C714</f>
        <v>Y</v>
      </c>
      <c r="R716" s="16">
        <f>Dataset!D714</f>
        <v>15</v>
      </c>
      <c r="S716" s="16" t="str">
        <f>if(T716&lt;=0.3,Dataset!D714, "")</f>
        <v/>
      </c>
      <c r="T716" s="40">
        <f t="shared" si="2"/>
        <v>0.5763037944</v>
      </c>
      <c r="U716" s="41" t="b">
        <f t="shared" si="1"/>
        <v>0</v>
      </c>
      <c r="V716" s="16"/>
    </row>
    <row r="717" ht="15.75" customHeight="1">
      <c r="A717" s="48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8"/>
      <c r="M717" s="37"/>
      <c r="N717" s="16"/>
      <c r="O717" s="39">
        <f>Dataset!A715</f>
        <v>46348</v>
      </c>
      <c r="P717" s="16">
        <f>Dataset!B715</f>
        <v>38355</v>
      </c>
      <c r="Q717" s="16" t="str">
        <f>Dataset!C715</f>
        <v>Y</v>
      </c>
      <c r="R717" s="16">
        <f>Dataset!D715</f>
        <v>12</v>
      </c>
      <c r="S717" s="16" t="str">
        <f>if(T717&lt;=0.3,Dataset!D715, "")</f>
        <v/>
      </c>
      <c r="T717" s="40">
        <f t="shared" si="2"/>
        <v>0.4532461629</v>
      </c>
      <c r="U717" s="41" t="b">
        <f t="shared" si="1"/>
        <v>0</v>
      </c>
      <c r="V717" s="16"/>
    </row>
    <row r="718" ht="15.75" customHeight="1">
      <c r="A718" s="48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8"/>
      <c r="M718" s="37"/>
      <c r="N718" s="16"/>
      <c r="O718" s="39">
        <f>Dataset!A716</f>
        <v>46348</v>
      </c>
      <c r="P718" s="16">
        <f>Dataset!B716</f>
        <v>416162</v>
      </c>
      <c r="Q718" s="16" t="str">
        <f>Dataset!C716</f>
        <v>Y</v>
      </c>
      <c r="R718" s="16">
        <f>Dataset!D716</f>
        <v>15</v>
      </c>
      <c r="S718" s="16" t="str">
        <f>if(T718&lt;=0.3,Dataset!D716, "")</f>
        <v/>
      </c>
      <c r="T718" s="40">
        <f t="shared" si="2"/>
        <v>0.5302400902</v>
      </c>
      <c r="U718" s="41" t="b">
        <f t="shared" si="1"/>
        <v>0</v>
      </c>
      <c r="V718" s="16"/>
    </row>
    <row r="719" ht="15.75" customHeight="1">
      <c r="A719" s="48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8"/>
      <c r="M719" s="37"/>
      <c r="N719" s="16"/>
      <c r="O719" s="39">
        <f>Dataset!A717</f>
        <v>46348</v>
      </c>
      <c r="P719" s="16">
        <f>Dataset!B717</f>
        <v>106551</v>
      </c>
      <c r="Q719" s="16" t="str">
        <f>Dataset!C717</f>
        <v>Y</v>
      </c>
      <c r="R719" s="16">
        <f>Dataset!D717</f>
        <v>9</v>
      </c>
      <c r="S719" s="16" t="str">
        <f>if(T719&lt;=0.3,Dataset!D717, "")</f>
        <v/>
      </c>
      <c r="T719" s="40">
        <f t="shared" si="2"/>
        <v>0.3024315707</v>
      </c>
      <c r="U719" s="41" t="b">
        <f t="shared" si="1"/>
        <v>0</v>
      </c>
      <c r="V719" s="16"/>
    </row>
    <row r="720" ht="15.75" customHeight="1">
      <c r="A720" s="48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8"/>
      <c r="M720" s="37"/>
      <c r="N720" s="16"/>
      <c r="O720" s="39">
        <f>Dataset!A718</f>
        <v>46348</v>
      </c>
      <c r="P720" s="16">
        <f>Dataset!B718</f>
        <v>82097</v>
      </c>
      <c r="Q720" s="16" t="str">
        <f>Dataset!C718</f>
        <v>Y</v>
      </c>
      <c r="R720" s="16">
        <f>Dataset!D718</f>
        <v>5</v>
      </c>
      <c r="S720" s="16" t="str">
        <f>if(T720&lt;=0.3,Dataset!D718, "")</f>
        <v/>
      </c>
      <c r="T720" s="40">
        <f t="shared" si="2"/>
        <v>0.6855399429</v>
      </c>
      <c r="U720" s="41" t="b">
        <f t="shared" si="1"/>
        <v>0</v>
      </c>
      <c r="V720" s="16"/>
    </row>
    <row r="721" ht="15.75" customHeight="1">
      <c r="A721" s="48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8"/>
      <c r="M721" s="37"/>
      <c r="N721" s="16"/>
      <c r="O721" s="39">
        <f>Dataset!A719</f>
        <v>46348</v>
      </c>
      <c r="P721" s="16">
        <f>Dataset!B719</f>
        <v>479006</v>
      </c>
      <c r="Q721" s="16" t="str">
        <f>Dataset!C719</f>
        <v>Y</v>
      </c>
      <c r="R721" s="16">
        <f>Dataset!D719</f>
        <v>13</v>
      </c>
      <c r="S721" s="16">
        <f>if(T721&lt;=0.3,Dataset!D719, "")</f>
        <v>13</v>
      </c>
      <c r="T721" s="40">
        <f t="shared" si="2"/>
        <v>0.115311906</v>
      </c>
      <c r="U721" s="41" t="b">
        <f t="shared" si="1"/>
        <v>1</v>
      </c>
      <c r="V721" s="16"/>
    </row>
    <row r="722" ht="15.75" customHeight="1">
      <c r="A722" s="48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8"/>
      <c r="M722" s="37"/>
      <c r="N722" s="16"/>
      <c r="O722" s="39">
        <f>Dataset!A720</f>
        <v>46347</v>
      </c>
      <c r="P722" s="16">
        <f>Dataset!B720</f>
        <v>380322</v>
      </c>
      <c r="Q722" s="16" t="str">
        <f>Dataset!C720</f>
        <v>Y</v>
      </c>
      <c r="R722" s="16">
        <f>Dataset!D720</f>
        <v>13</v>
      </c>
      <c r="S722" s="16">
        <f>if(T722&lt;=0.3,Dataset!D720, "")</f>
        <v>13</v>
      </c>
      <c r="T722" s="40">
        <f t="shared" si="2"/>
        <v>0.2669892031</v>
      </c>
      <c r="U722" s="41" t="b">
        <f t="shared" si="1"/>
        <v>1</v>
      </c>
      <c r="V722" s="16"/>
    </row>
    <row r="723" ht="15.75" customHeight="1">
      <c r="A723" s="48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8"/>
      <c r="M723" s="37"/>
      <c r="N723" s="16"/>
      <c r="O723" s="39">
        <f>Dataset!A721</f>
        <v>46347</v>
      </c>
      <c r="P723" s="16">
        <f>Dataset!B721</f>
        <v>31066</v>
      </c>
      <c r="Q723" s="16" t="str">
        <f>Dataset!C721</f>
        <v>Y</v>
      </c>
      <c r="R723" s="16">
        <f>Dataset!D721</f>
        <v>9</v>
      </c>
      <c r="S723" s="16" t="str">
        <f>if(T723&lt;=0.3,Dataset!D721, "")</f>
        <v/>
      </c>
      <c r="T723" s="40">
        <f t="shared" si="2"/>
        <v>0.977747869</v>
      </c>
      <c r="U723" s="41" t="b">
        <f t="shared" si="1"/>
        <v>0</v>
      </c>
      <c r="V723" s="16"/>
    </row>
    <row r="724" ht="15.75" customHeight="1">
      <c r="A724" s="48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8"/>
      <c r="M724" s="37"/>
      <c r="N724" s="16"/>
      <c r="O724" s="39">
        <f>Dataset!A722</f>
        <v>46347</v>
      </c>
      <c r="P724" s="16">
        <f>Dataset!B722</f>
        <v>348309</v>
      </c>
      <c r="Q724" s="16" t="str">
        <f>Dataset!C722</f>
        <v>Y</v>
      </c>
      <c r="R724" s="16">
        <f>Dataset!D722</f>
        <v>13</v>
      </c>
      <c r="S724" s="16" t="str">
        <f>if(T724&lt;=0.3,Dataset!D722, "")</f>
        <v/>
      </c>
      <c r="T724" s="40">
        <f t="shared" si="2"/>
        <v>0.8421755196</v>
      </c>
      <c r="U724" s="41" t="b">
        <f t="shared" si="1"/>
        <v>0</v>
      </c>
      <c r="V724" s="16"/>
    </row>
    <row r="725" ht="15.75" customHeight="1">
      <c r="A725" s="48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8"/>
      <c r="M725" s="37"/>
      <c r="N725" s="16"/>
      <c r="O725" s="39">
        <f>Dataset!A723</f>
        <v>46347</v>
      </c>
      <c r="P725" s="16">
        <f>Dataset!B723</f>
        <v>342944</v>
      </c>
      <c r="Q725" s="16" t="str">
        <f>Dataset!C723</f>
        <v>C</v>
      </c>
      <c r="R725" s="16">
        <f>Dataset!D723</f>
        <v>15</v>
      </c>
      <c r="S725" s="16" t="str">
        <f>if(T725&lt;=0.3,Dataset!D723, "")</f>
        <v/>
      </c>
      <c r="T725" s="40">
        <f t="shared" si="2"/>
        <v>0.3125366719</v>
      </c>
      <c r="U725" s="41" t="b">
        <f t="shared" si="1"/>
        <v>0</v>
      </c>
      <c r="V725" s="16"/>
    </row>
    <row r="726" ht="15.75" customHeight="1">
      <c r="A726" s="48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8"/>
      <c r="M726" s="37"/>
      <c r="N726" s="16"/>
      <c r="O726" s="39">
        <f>Dataset!A724</f>
        <v>46347</v>
      </c>
      <c r="P726" s="16">
        <f>Dataset!B724</f>
        <v>74073</v>
      </c>
      <c r="Q726" s="16" t="str">
        <f>Dataset!C724</f>
        <v>Y</v>
      </c>
      <c r="R726" s="16">
        <f>Dataset!D724</f>
        <v>14</v>
      </c>
      <c r="S726" s="16" t="str">
        <f>if(T726&lt;=0.3,Dataset!D724, "")</f>
        <v/>
      </c>
      <c r="T726" s="40">
        <f t="shared" si="2"/>
        <v>0.9926089155</v>
      </c>
      <c r="U726" s="41" t="b">
        <f t="shared" si="1"/>
        <v>0</v>
      </c>
      <c r="V726" s="16"/>
    </row>
    <row r="727" ht="15.75" customHeight="1">
      <c r="A727" s="48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8"/>
      <c r="M727" s="37"/>
      <c r="N727" s="16"/>
      <c r="O727" s="39">
        <f>Dataset!A725</f>
        <v>46347</v>
      </c>
      <c r="P727" s="16">
        <f>Dataset!B725</f>
        <v>467959</v>
      </c>
      <c r="Q727" s="16" t="str">
        <f>Dataset!C725</f>
        <v>Y</v>
      </c>
      <c r="R727" s="16">
        <f>Dataset!D725</f>
        <v>13</v>
      </c>
      <c r="S727" s="16" t="str">
        <f>if(T727&lt;=0.3,Dataset!D725, "")</f>
        <v/>
      </c>
      <c r="T727" s="40">
        <f t="shared" si="2"/>
        <v>0.5235800422</v>
      </c>
      <c r="U727" s="41" t="b">
        <f t="shared" si="1"/>
        <v>0</v>
      </c>
      <c r="V727" s="16"/>
    </row>
    <row r="728" ht="15.75" customHeight="1">
      <c r="A728" s="48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8"/>
      <c r="M728" s="37"/>
      <c r="N728" s="16"/>
      <c r="O728" s="39">
        <f>Dataset!A726</f>
        <v>46347</v>
      </c>
      <c r="P728" s="16">
        <f>Dataset!B726</f>
        <v>104710</v>
      </c>
      <c r="Q728" s="16" t="str">
        <f>Dataset!C726</f>
        <v>Y</v>
      </c>
      <c r="R728" s="16">
        <f>Dataset!D726</f>
        <v>15</v>
      </c>
      <c r="S728" s="16" t="str">
        <f>if(T728&lt;=0.3,Dataset!D726, "")</f>
        <v/>
      </c>
      <c r="T728" s="40">
        <f t="shared" si="2"/>
        <v>0.3005643234</v>
      </c>
      <c r="U728" s="41" t="b">
        <f t="shared" si="1"/>
        <v>0</v>
      </c>
      <c r="V728" s="16"/>
    </row>
    <row r="729" ht="15.75" customHeight="1">
      <c r="A729" s="48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8"/>
      <c r="M729" s="37"/>
      <c r="N729" s="16"/>
      <c r="O729" s="39">
        <f>Dataset!A727</f>
        <v>46347</v>
      </c>
      <c r="P729" s="16">
        <f>Dataset!B727</f>
        <v>197700</v>
      </c>
      <c r="Q729" s="16" t="str">
        <f>Dataset!C727</f>
        <v>Y</v>
      </c>
      <c r="R729" s="16">
        <f>Dataset!D727</f>
        <v>15</v>
      </c>
      <c r="S729" s="16">
        <f>if(T729&lt;=0.3,Dataset!D727, "")</f>
        <v>15</v>
      </c>
      <c r="T729" s="40">
        <f t="shared" si="2"/>
        <v>0.2571474202</v>
      </c>
      <c r="U729" s="41" t="b">
        <f t="shared" si="1"/>
        <v>1</v>
      </c>
      <c r="V729" s="16"/>
    </row>
    <row r="730" ht="15.75" customHeight="1">
      <c r="A730" s="48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8"/>
      <c r="M730" s="37"/>
      <c r="N730" s="16"/>
      <c r="O730" s="39">
        <f>Dataset!A728</f>
        <v>46347</v>
      </c>
      <c r="P730" s="16">
        <f>Dataset!B728</f>
        <v>287710</v>
      </c>
      <c r="Q730" s="16" t="str">
        <f>Dataset!C728</f>
        <v>Y</v>
      </c>
      <c r="R730" s="16">
        <f>Dataset!D728</f>
        <v>10</v>
      </c>
      <c r="S730" s="16" t="str">
        <f>if(T730&lt;=0.3,Dataset!D728, "")</f>
        <v/>
      </c>
      <c r="T730" s="40">
        <f t="shared" si="2"/>
        <v>0.8636658505</v>
      </c>
      <c r="U730" s="41" t="b">
        <f t="shared" si="1"/>
        <v>0</v>
      </c>
      <c r="V730" s="16"/>
    </row>
    <row r="731" ht="15.75" customHeight="1">
      <c r="A731" s="48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8"/>
      <c r="M731" s="37"/>
      <c r="N731" s="16"/>
      <c r="O731" s="39">
        <f>Dataset!A729</f>
        <v>46347</v>
      </c>
      <c r="P731" s="16">
        <f>Dataset!B729</f>
        <v>290868</v>
      </c>
      <c r="Q731" s="16" t="str">
        <f>Dataset!C729</f>
        <v>Y</v>
      </c>
      <c r="R731" s="16">
        <f>Dataset!D729</f>
        <v>15</v>
      </c>
      <c r="S731" s="16" t="str">
        <f>if(T731&lt;=0.3,Dataset!D729, "")</f>
        <v/>
      </c>
      <c r="T731" s="40">
        <f t="shared" si="2"/>
        <v>0.813957648</v>
      </c>
      <c r="U731" s="41" t="b">
        <f t="shared" si="1"/>
        <v>0</v>
      </c>
      <c r="V731" s="16"/>
    </row>
    <row r="732" ht="15.75" customHeight="1">
      <c r="A732" s="48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8"/>
      <c r="M732" s="37"/>
      <c r="N732" s="16"/>
      <c r="O732" s="39">
        <f>Dataset!A730</f>
        <v>46347</v>
      </c>
      <c r="P732" s="16">
        <f>Dataset!B730</f>
        <v>471355</v>
      </c>
      <c r="Q732" s="16" t="str">
        <f>Dataset!C730</f>
        <v>C</v>
      </c>
      <c r="R732" s="16">
        <f>Dataset!D730</f>
        <v>14</v>
      </c>
      <c r="S732" s="16">
        <f>if(T732&lt;=0.3,Dataset!D730, "")</f>
        <v>14</v>
      </c>
      <c r="T732" s="40">
        <f t="shared" si="2"/>
        <v>0.2093168719</v>
      </c>
      <c r="U732" s="41" t="b">
        <f t="shared" si="1"/>
        <v>1</v>
      </c>
      <c r="V732" s="16"/>
    </row>
    <row r="733" ht="15.75" customHeight="1">
      <c r="A733" s="48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8"/>
      <c r="M733" s="37"/>
      <c r="N733" s="16"/>
      <c r="O733" s="39">
        <f>Dataset!A731</f>
        <v>46347</v>
      </c>
      <c r="P733" s="16">
        <f>Dataset!B731</f>
        <v>484050</v>
      </c>
      <c r="Q733" s="16" t="str">
        <f>Dataset!C731</f>
        <v>Y</v>
      </c>
      <c r="R733" s="16">
        <f>Dataset!D731</f>
        <v>14</v>
      </c>
      <c r="S733" s="16" t="str">
        <f>if(T733&lt;=0.3,Dataset!D731, "")</f>
        <v/>
      </c>
      <c r="T733" s="40">
        <f t="shared" si="2"/>
        <v>0.3690512393</v>
      </c>
      <c r="U733" s="41" t="b">
        <f t="shared" si="1"/>
        <v>0</v>
      </c>
      <c r="V733" s="16"/>
    </row>
    <row r="734" ht="15.75" customHeight="1">
      <c r="A734" s="48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8"/>
      <c r="M734" s="37"/>
      <c r="N734" s="16"/>
      <c r="O734" s="39">
        <f>Dataset!A732</f>
        <v>46347</v>
      </c>
      <c r="P734" s="16">
        <f>Dataset!B732</f>
        <v>467243</v>
      </c>
      <c r="Q734" s="16" t="str">
        <f>Dataset!C732</f>
        <v>Y</v>
      </c>
      <c r="R734" s="16">
        <f>Dataset!D732</f>
        <v>11</v>
      </c>
      <c r="S734" s="16" t="str">
        <f>if(T734&lt;=0.3,Dataset!D732, "")</f>
        <v/>
      </c>
      <c r="T734" s="40">
        <f t="shared" si="2"/>
        <v>0.9398086056</v>
      </c>
      <c r="U734" s="41" t="b">
        <f t="shared" si="1"/>
        <v>0</v>
      </c>
      <c r="V734" s="16"/>
    </row>
    <row r="735" ht="15.75" customHeight="1">
      <c r="A735" s="48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8"/>
      <c r="M735" s="37"/>
      <c r="N735" s="16"/>
      <c r="O735" s="39">
        <f>Dataset!A733</f>
        <v>46347</v>
      </c>
      <c r="P735" s="16">
        <f>Dataset!B733</f>
        <v>322716</v>
      </c>
      <c r="Q735" s="16" t="str">
        <f>Dataset!C733</f>
        <v>Y</v>
      </c>
      <c r="R735" s="16">
        <f>Dataset!D733</f>
        <v>15</v>
      </c>
      <c r="S735" s="16">
        <f>if(T735&lt;=0.3,Dataset!D733, "")</f>
        <v>15</v>
      </c>
      <c r="T735" s="40">
        <f t="shared" si="2"/>
        <v>0.1686514343</v>
      </c>
      <c r="U735" s="41" t="b">
        <f t="shared" si="1"/>
        <v>1</v>
      </c>
      <c r="V735" s="16"/>
    </row>
    <row r="736" ht="15.75" customHeight="1">
      <c r="A736" s="48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8"/>
      <c r="M736" s="37"/>
      <c r="N736" s="16"/>
      <c r="O736" s="39">
        <f>Dataset!A734</f>
        <v>46347</v>
      </c>
      <c r="P736" s="16">
        <f>Dataset!B734</f>
        <v>90771</v>
      </c>
      <c r="Q736" s="16" t="str">
        <f>Dataset!C734</f>
        <v>Y</v>
      </c>
      <c r="R736" s="16">
        <f>Dataset!D734</f>
        <v>14</v>
      </c>
      <c r="S736" s="16" t="str">
        <f>if(T736&lt;=0.3,Dataset!D734, "")</f>
        <v/>
      </c>
      <c r="T736" s="40">
        <f t="shared" si="2"/>
        <v>0.521509116</v>
      </c>
      <c r="U736" s="41" t="b">
        <f t="shared" si="1"/>
        <v>0</v>
      </c>
      <c r="V736" s="16"/>
    </row>
    <row r="737" ht="15.75" customHeight="1">
      <c r="A737" s="48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8"/>
      <c r="M737" s="37"/>
      <c r="N737" s="16"/>
      <c r="O737" s="39">
        <f>Dataset!A735</f>
        <v>46347</v>
      </c>
      <c r="P737" s="16">
        <f>Dataset!B735</f>
        <v>127080</v>
      </c>
      <c r="Q737" s="16" t="str">
        <f>Dataset!C735</f>
        <v>Y</v>
      </c>
      <c r="R737" s="16">
        <f>Dataset!D735</f>
        <v>12</v>
      </c>
      <c r="S737" s="16" t="str">
        <f>if(T737&lt;=0.3,Dataset!D735, "")</f>
        <v/>
      </c>
      <c r="T737" s="40">
        <f t="shared" si="2"/>
        <v>0.9199235159</v>
      </c>
      <c r="U737" s="41" t="b">
        <f t="shared" si="1"/>
        <v>0</v>
      </c>
      <c r="V737" s="16"/>
    </row>
    <row r="738" ht="15.75" customHeight="1">
      <c r="A738" s="48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8"/>
      <c r="M738" s="37"/>
      <c r="N738" s="16"/>
      <c r="O738" s="39">
        <f>Dataset!A736</f>
        <v>46347</v>
      </c>
      <c r="P738" s="16">
        <f>Dataset!B736</f>
        <v>464080</v>
      </c>
      <c r="Q738" s="16" t="str">
        <f>Dataset!C736</f>
        <v>Y</v>
      </c>
      <c r="R738" s="16">
        <f>Dataset!D736</f>
        <v>15</v>
      </c>
      <c r="S738" s="16">
        <f>if(T738&lt;=0.3,Dataset!D736, "")</f>
        <v>15</v>
      </c>
      <c r="T738" s="40">
        <f t="shared" si="2"/>
        <v>0.1162642928</v>
      </c>
      <c r="U738" s="41" t="b">
        <f t="shared" si="1"/>
        <v>1</v>
      </c>
      <c r="V738" s="16"/>
    </row>
    <row r="739" ht="15.75" customHeight="1">
      <c r="A739" s="48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8"/>
      <c r="M739" s="37"/>
      <c r="N739" s="16"/>
      <c r="O739" s="39">
        <f>Dataset!A737</f>
        <v>46347</v>
      </c>
      <c r="P739" s="16">
        <f>Dataset!B737</f>
        <v>67900</v>
      </c>
      <c r="Q739" s="16" t="str">
        <f>Dataset!C737</f>
        <v>Y</v>
      </c>
      <c r="R739" s="16">
        <f>Dataset!D737</f>
        <v>12</v>
      </c>
      <c r="S739" s="16" t="str">
        <f>if(T739&lt;=0.3,Dataset!D737, "")</f>
        <v/>
      </c>
      <c r="T739" s="40">
        <f t="shared" si="2"/>
        <v>0.3943700024</v>
      </c>
      <c r="U739" s="41" t="b">
        <f t="shared" si="1"/>
        <v>0</v>
      </c>
      <c r="V739" s="16"/>
    </row>
    <row r="740" ht="15.75" customHeight="1">
      <c r="A740" s="48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8"/>
      <c r="M740" s="37"/>
      <c r="N740" s="16"/>
      <c r="O740" s="39">
        <f>Dataset!A738</f>
        <v>46347</v>
      </c>
      <c r="P740" s="16">
        <f>Dataset!B738</f>
        <v>416996</v>
      </c>
      <c r="Q740" s="16" t="str">
        <f>Dataset!C738</f>
        <v>Y</v>
      </c>
      <c r="R740" s="16">
        <f>Dataset!D738</f>
        <v>5</v>
      </c>
      <c r="S740" s="16">
        <f>if(T740&lt;=0.3,Dataset!D738, "")</f>
        <v>5</v>
      </c>
      <c r="T740" s="40">
        <f t="shared" si="2"/>
        <v>0.221477931</v>
      </c>
      <c r="U740" s="41" t="b">
        <f t="shared" si="1"/>
        <v>1</v>
      </c>
      <c r="V740" s="16"/>
    </row>
    <row r="741" ht="15.75" customHeight="1">
      <c r="A741" s="48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8"/>
      <c r="M741" s="37"/>
      <c r="N741" s="16"/>
      <c r="O741" s="39">
        <f>Dataset!A739</f>
        <v>46347</v>
      </c>
      <c r="P741" s="16">
        <f>Dataset!B739</f>
        <v>452326</v>
      </c>
      <c r="Q741" s="16" t="str">
        <f>Dataset!C739</f>
        <v>Y</v>
      </c>
      <c r="R741" s="16">
        <f>Dataset!D739</f>
        <v>5</v>
      </c>
      <c r="S741" s="16" t="str">
        <f>if(T741&lt;=0.3,Dataset!D739, "")</f>
        <v/>
      </c>
      <c r="T741" s="40">
        <f t="shared" si="2"/>
        <v>0.3803038538</v>
      </c>
      <c r="U741" s="41" t="b">
        <f t="shared" si="1"/>
        <v>0</v>
      </c>
      <c r="V741" s="16"/>
    </row>
    <row r="742" ht="15.75" customHeight="1">
      <c r="A742" s="48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8"/>
      <c r="M742" s="37"/>
      <c r="N742" s="16"/>
      <c r="O742" s="39">
        <f>Dataset!A740</f>
        <v>46347</v>
      </c>
      <c r="P742" s="16">
        <f>Dataset!B740</f>
        <v>370053</v>
      </c>
      <c r="Q742" s="16" t="str">
        <f>Dataset!C740</f>
        <v>Y</v>
      </c>
      <c r="R742" s="16">
        <f>Dataset!D740</f>
        <v>15</v>
      </c>
      <c r="S742" s="16" t="str">
        <f>if(T742&lt;=0.3,Dataset!D740, "")</f>
        <v/>
      </c>
      <c r="T742" s="40">
        <f t="shared" si="2"/>
        <v>0.571850741</v>
      </c>
      <c r="U742" s="41" t="b">
        <f t="shared" si="1"/>
        <v>0</v>
      </c>
      <c r="V742" s="16"/>
    </row>
    <row r="743" ht="15.75" customHeight="1">
      <c r="A743" s="48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8"/>
      <c r="M743" s="37"/>
      <c r="N743" s="16"/>
      <c r="O743" s="39">
        <f>Dataset!A741</f>
        <v>46347</v>
      </c>
      <c r="P743" s="16">
        <f>Dataset!B741</f>
        <v>115142</v>
      </c>
      <c r="Q743" s="16" t="str">
        <f>Dataset!C741</f>
        <v>Y</v>
      </c>
      <c r="R743" s="16">
        <f>Dataset!D741</f>
        <v>15</v>
      </c>
      <c r="S743" s="16" t="str">
        <f>if(T743&lt;=0.3,Dataset!D741, "")</f>
        <v/>
      </c>
      <c r="T743" s="40">
        <f t="shared" si="2"/>
        <v>0.6743042221</v>
      </c>
      <c r="U743" s="41" t="b">
        <f t="shared" si="1"/>
        <v>0</v>
      </c>
      <c r="V743" s="16"/>
    </row>
    <row r="744" ht="15.75" customHeight="1">
      <c r="A744" s="48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8"/>
      <c r="M744" s="37"/>
      <c r="N744" s="16"/>
      <c r="O744" s="39">
        <f>Dataset!A742</f>
        <v>46347</v>
      </c>
      <c r="P744" s="16">
        <f>Dataset!B742</f>
        <v>456368</v>
      </c>
      <c r="Q744" s="16" t="str">
        <f>Dataset!C742</f>
        <v>Y</v>
      </c>
      <c r="R744" s="16">
        <f>Dataset!D742</f>
        <v>8</v>
      </c>
      <c r="S744" s="16" t="str">
        <f>if(T744&lt;=0.3,Dataset!D742, "")</f>
        <v/>
      </c>
      <c r="T744" s="40">
        <f t="shared" si="2"/>
        <v>0.3981405978</v>
      </c>
      <c r="U744" s="41" t="b">
        <f t="shared" si="1"/>
        <v>0</v>
      </c>
      <c r="V744" s="16"/>
    </row>
    <row r="745" ht="15.75" customHeight="1">
      <c r="A745" s="48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8"/>
      <c r="M745" s="37"/>
      <c r="N745" s="16"/>
      <c r="O745" s="39">
        <f>Dataset!A743</f>
        <v>46347</v>
      </c>
      <c r="P745" s="16">
        <f>Dataset!B743</f>
        <v>99488</v>
      </c>
      <c r="Q745" s="16" t="str">
        <f>Dataset!C743</f>
        <v>Y</v>
      </c>
      <c r="R745" s="16">
        <f>Dataset!D743</f>
        <v>12</v>
      </c>
      <c r="S745" s="16" t="str">
        <f>if(T745&lt;=0.3,Dataset!D743, "")</f>
        <v/>
      </c>
      <c r="T745" s="40">
        <f t="shared" si="2"/>
        <v>0.7537876554</v>
      </c>
      <c r="U745" s="41" t="b">
        <f t="shared" si="1"/>
        <v>0</v>
      </c>
      <c r="V745" s="16"/>
    </row>
    <row r="746" ht="15.75" customHeight="1">
      <c r="A746" s="48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8"/>
      <c r="M746" s="37"/>
      <c r="N746" s="16"/>
      <c r="O746" s="39">
        <f>Dataset!A744</f>
        <v>46346</v>
      </c>
      <c r="P746" s="16">
        <f>Dataset!B744</f>
        <v>306629</v>
      </c>
      <c r="Q746" s="16" t="str">
        <f>Dataset!C744</f>
        <v>Y</v>
      </c>
      <c r="R746" s="16">
        <f>Dataset!D744</f>
        <v>14</v>
      </c>
      <c r="S746" s="16" t="str">
        <f>if(T746&lt;=0.3,Dataset!D744, "")</f>
        <v/>
      </c>
      <c r="T746" s="40">
        <f t="shared" si="2"/>
        <v>0.8273829125</v>
      </c>
      <c r="U746" s="41" t="b">
        <f t="shared" si="1"/>
        <v>0</v>
      </c>
      <c r="V746" s="16"/>
    </row>
    <row r="747" ht="15.75" customHeight="1">
      <c r="A747" s="48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8"/>
      <c r="M747" s="37"/>
      <c r="N747" s="16"/>
      <c r="O747" s="39">
        <f>Dataset!A745</f>
        <v>46346</v>
      </c>
      <c r="P747" s="16">
        <f>Dataset!B745</f>
        <v>66850</v>
      </c>
      <c r="Q747" s="16" t="str">
        <f>Dataset!C745</f>
        <v>Y</v>
      </c>
      <c r="R747" s="16">
        <f>Dataset!D745</f>
        <v>14</v>
      </c>
      <c r="S747" s="16">
        <f>if(T747&lt;=0.3,Dataset!D745, "")</f>
        <v>14</v>
      </c>
      <c r="T747" s="40">
        <f t="shared" si="2"/>
        <v>0.158955144</v>
      </c>
      <c r="U747" s="41" t="b">
        <f t="shared" si="1"/>
        <v>1</v>
      </c>
      <c r="V747" s="16"/>
    </row>
    <row r="748" ht="15.75" customHeight="1">
      <c r="A748" s="48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8"/>
      <c r="M748" s="37"/>
      <c r="N748" s="16"/>
      <c r="O748" s="39">
        <f>Dataset!A746</f>
        <v>46346</v>
      </c>
      <c r="P748" s="16">
        <f>Dataset!B746</f>
        <v>170635</v>
      </c>
      <c r="Q748" s="16" t="str">
        <f>Dataset!C746</f>
        <v>Y</v>
      </c>
      <c r="R748" s="16">
        <f>Dataset!D746</f>
        <v>15</v>
      </c>
      <c r="S748" s="16">
        <f>if(T748&lt;=0.3,Dataset!D746, "")</f>
        <v>15</v>
      </c>
      <c r="T748" s="40">
        <f t="shared" si="2"/>
        <v>0.2387217529</v>
      </c>
      <c r="U748" s="41" t="b">
        <f t="shared" si="1"/>
        <v>1</v>
      </c>
      <c r="V748" s="16"/>
    </row>
    <row r="749" ht="15.75" customHeight="1">
      <c r="A749" s="48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8"/>
      <c r="M749" s="37"/>
      <c r="N749" s="16"/>
      <c r="O749" s="39">
        <f>Dataset!A747</f>
        <v>46346</v>
      </c>
      <c r="P749" s="16">
        <f>Dataset!B747</f>
        <v>344871</v>
      </c>
      <c r="Q749" s="16" t="str">
        <f>Dataset!C747</f>
        <v>Y</v>
      </c>
      <c r="R749" s="16">
        <f>Dataset!D747</f>
        <v>14</v>
      </c>
      <c r="S749" s="16" t="str">
        <f>if(T749&lt;=0.3,Dataset!D747, "")</f>
        <v/>
      </c>
      <c r="T749" s="40">
        <f t="shared" si="2"/>
        <v>0.7966598417</v>
      </c>
      <c r="U749" s="41" t="b">
        <f t="shared" si="1"/>
        <v>0</v>
      </c>
      <c r="V749" s="16"/>
    </row>
    <row r="750" ht="15.75" customHeight="1">
      <c r="A750" s="48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8"/>
      <c r="M750" s="37"/>
      <c r="N750" s="16"/>
      <c r="O750" s="39">
        <f>Dataset!A748</f>
        <v>46346</v>
      </c>
      <c r="P750" s="16">
        <f>Dataset!B748</f>
        <v>35546</v>
      </c>
      <c r="Q750" s="16" t="str">
        <f>Dataset!C748</f>
        <v>Y</v>
      </c>
      <c r="R750" s="16">
        <f>Dataset!D748</f>
        <v>14</v>
      </c>
      <c r="S750" s="16" t="str">
        <f>if(T750&lt;=0.3,Dataset!D748, "")</f>
        <v/>
      </c>
      <c r="T750" s="40">
        <f t="shared" si="2"/>
        <v>0.5064233249</v>
      </c>
      <c r="U750" s="41" t="b">
        <f t="shared" si="1"/>
        <v>0</v>
      </c>
      <c r="V750" s="16"/>
    </row>
    <row r="751" ht="15.75" customHeight="1">
      <c r="A751" s="48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8"/>
      <c r="M751" s="37"/>
      <c r="N751" s="16"/>
      <c r="O751" s="39">
        <f>Dataset!A749</f>
        <v>46346</v>
      </c>
      <c r="P751" s="16">
        <f>Dataset!B749</f>
        <v>264590</v>
      </c>
      <c r="Q751" s="16" t="str">
        <f>Dataset!C749</f>
        <v>Y</v>
      </c>
      <c r="R751" s="16">
        <f>Dataset!D749</f>
        <v>9</v>
      </c>
      <c r="S751" s="16" t="str">
        <f>if(T751&lt;=0.3,Dataset!D749, "")</f>
        <v/>
      </c>
      <c r="T751" s="40">
        <f t="shared" si="2"/>
        <v>0.3035638206</v>
      </c>
      <c r="U751" s="41" t="b">
        <f t="shared" si="1"/>
        <v>0</v>
      </c>
      <c r="V751" s="16"/>
    </row>
    <row r="752" ht="15.75" customHeight="1">
      <c r="A752" s="48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8"/>
      <c r="M752" s="37"/>
      <c r="N752" s="16"/>
      <c r="O752" s="39">
        <f>Dataset!A750</f>
        <v>46346</v>
      </c>
      <c r="P752" s="16">
        <f>Dataset!B750</f>
        <v>52613</v>
      </c>
      <c r="Q752" s="16" t="str">
        <f>Dataset!C750</f>
        <v>Y</v>
      </c>
      <c r="R752" s="16">
        <f>Dataset!D750</f>
        <v>15</v>
      </c>
      <c r="S752" s="16" t="str">
        <f>if(T752&lt;=0.3,Dataset!D750, "")</f>
        <v/>
      </c>
      <c r="T752" s="40">
        <f t="shared" si="2"/>
        <v>0.7169658658</v>
      </c>
      <c r="U752" s="41" t="b">
        <f t="shared" si="1"/>
        <v>0</v>
      </c>
      <c r="V752" s="16"/>
    </row>
    <row r="753" ht="15.75" customHeight="1">
      <c r="A753" s="48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8"/>
      <c r="M753" s="37"/>
      <c r="N753" s="16"/>
      <c r="O753" s="39">
        <f>Dataset!A751</f>
        <v>46346</v>
      </c>
      <c r="P753" s="16">
        <f>Dataset!B751</f>
        <v>355058</v>
      </c>
      <c r="Q753" s="16" t="str">
        <f>Dataset!C751</f>
        <v>Y</v>
      </c>
      <c r="R753" s="16">
        <f>Dataset!D751</f>
        <v>14</v>
      </c>
      <c r="S753" s="16">
        <f>if(T753&lt;=0.3,Dataset!D751, "")</f>
        <v>14</v>
      </c>
      <c r="T753" s="40">
        <f t="shared" si="2"/>
        <v>0.04182359578</v>
      </c>
      <c r="U753" s="41" t="b">
        <f t="shared" si="1"/>
        <v>1</v>
      </c>
      <c r="V753" s="16"/>
    </row>
    <row r="754" ht="15.75" customHeight="1">
      <c r="A754" s="48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8"/>
      <c r="M754" s="37"/>
      <c r="N754" s="16"/>
      <c r="O754" s="39">
        <f>Dataset!A752</f>
        <v>46346</v>
      </c>
      <c r="P754" s="16">
        <f>Dataset!B752</f>
        <v>191781</v>
      </c>
      <c r="Q754" s="16" t="str">
        <f>Dataset!C752</f>
        <v>Y</v>
      </c>
      <c r="R754" s="16">
        <f>Dataset!D752</f>
        <v>15</v>
      </c>
      <c r="S754" s="16" t="str">
        <f>if(T754&lt;=0.3,Dataset!D752, "")</f>
        <v/>
      </c>
      <c r="T754" s="40">
        <f t="shared" si="2"/>
        <v>0.5436463084</v>
      </c>
      <c r="U754" s="41" t="b">
        <f t="shared" si="1"/>
        <v>0</v>
      </c>
      <c r="V754" s="16"/>
    </row>
    <row r="755" ht="15.75" customHeight="1">
      <c r="A755" s="48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8"/>
      <c r="M755" s="37"/>
      <c r="N755" s="16"/>
      <c r="O755" s="39">
        <f>Dataset!A753</f>
        <v>46346</v>
      </c>
      <c r="P755" s="16">
        <f>Dataset!B753</f>
        <v>321840</v>
      </c>
      <c r="Q755" s="16" t="str">
        <f>Dataset!C753</f>
        <v>Y</v>
      </c>
      <c r="R755" s="16">
        <f>Dataset!D753</f>
        <v>14</v>
      </c>
      <c r="S755" s="16">
        <f>if(T755&lt;=0.3,Dataset!D753, "")</f>
        <v>14</v>
      </c>
      <c r="T755" s="40">
        <f t="shared" si="2"/>
        <v>0.09609479054</v>
      </c>
      <c r="U755" s="41" t="b">
        <f t="shared" si="1"/>
        <v>1</v>
      </c>
      <c r="V755" s="16"/>
    </row>
    <row r="756" ht="15.75" customHeight="1">
      <c r="A756" s="48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8"/>
      <c r="M756" s="37"/>
      <c r="N756" s="16"/>
      <c r="O756" s="39">
        <f>Dataset!A754</f>
        <v>46346</v>
      </c>
      <c r="P756" s="16">
        <f>Dataset!B754</f>
        <v>474784</v>
      </c>
      <c r="Q756" s="16" t="str">
        <f>Dataset!C754</f>
        <v>Y</v>
      </c>
      <c r="R756" s="16">
        <f>Dataset!D754</f>
        <v>14</v>
      </c>
      <c r="S756" s="16" t="str">
        <f>if(T756&lt;=0.3,Dataset!D754, "")</f>
        <v/>
      </c>
      <c r="T756" s="40">
        <f t="shared" si="2"/>
        <v>0.606359192</v>
      </c>
      <c r="U756" s="41" t="b">
        <f t="shared" si="1"/>
        <v>0</v>
      </c>
      <c r="V756" s="16"/>
    </row>
    <row r="757" ht="15.75" customHeight="1">
      <c r="A757" s="48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8"/>
      <c r="M757" s="37"/>
      <c r="N757" s="16"/>
      <c r="O757" s="39">
        <f>Dataset!A755</f>
        <v>46346</v>
      </c>
      <c r="P757" s="16">
        <f>Dataset!B755</f>
        <v>298610</v>
      </c>
      <c r="Q757" s="16" t="str">
        <f>Dataset!C755</f>
        <v>Y</v>
      </c>
      <c r="R757" s="16">
        <f>Dataset!D755</f>
        <v>15</v>
      </c>
      <c r="S757" s="16" t="str">
        <f>if(T757&lt;=0.3,Dataset!D755, "")</f>
        <v/>
      </c>
      <c r="T757" s="40">
        <f t="shared" si="2"/>
        <v>0.9726367643</v>
      </c>
      <c r="U757" s="41" t="b">
        <f t="shared" si="1"/>
        <v>0</v>
      </c>
      <c r="V757" s="16"/>
    </row>
    <row r="758" ht="15.75" customHeight="1">
      <c r="A758" s="48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8"/>
      <c r="M758" s="37"/>
      <c r="N758" s="16"/>
      <c r="O758" s="39">
        <f>Dataset!A756</f>
        <v>46346</v>
      </c>
      <c r="P758" s="16">
        <f>Dataset!B756</f>
        <v>68740</v>
      </c>
      <c r="Q758" s="16" t="str">
        <f>Dataset!C756</f>
        <v>Y</v>
      </c>
      <c r="R758" s="16">
        <f>Dataset!D756</f>
        <v>15</v>
      </c>
      <c r="S758" s="16" t="str">
        <f>if(T758&lt;=0.3,Dataset!D756, "")</f>
        <v/>
      </c>
      <c r="T758" s="40">
        <f t="shared" si="2"/>
        <v>0.8956558144</v>
      </c>
      <c r="U758" s="41" t="b">
        <f t="shared" si="1"/>
        <v>0</v>
      </c>
      <c r="V758" s="16"/>
    </row>
    <row r="759" ht="15.75" customHeight="1">
      <c r="A759" s="48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8"/>
      <c r="M759" s="37"/>
      <c r="N759" s="16"/>
      <c r="O759" s="39">
        <f>Dataset!A757</f>
        <v>46346</v>
      </c>
      <c r="P759" s="16">
        <f>Dataset!B757</f>
        <v>284586</v>
      </c>
      <c r="Q759" s="16" t="str">
        <f>Dataset!C757</f>
        <v>Y</v>
      </c>
      <c r="R759" s="16">
        <f>Dataset!D757</f>
        <v>15</v>
      </c>
      <c r="S759" s="16" t="str">
        <f>if(T759&lt;=0.3,Dataset!D757, "")</f>
        <v/>
      </c>
      <c r="T759" s="40">
        <f t="shared" si="2"/>
        <v>0.3246070304</v>
      </c>
      <c r="U759" s="41" t="b">
        <f t="shared" si="1"/>
        <v>0</v>
      </c>
      <c r="V759" s="16"/>
    </row>
    <row r="760" ht="15.75" customHeight="1">
      <c r="A760" s="48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8"/>
      <c r="M760" s="37"/>
      <c r="N760" s="16"/>
      <c r="O760" s="39">
        <f>Dataset!A758</f>
        <v>46346</v>
      </c>
      <c r="P760" s="16">
        <f>Dataset!B758</f>
        <v>181587</v>
      </c>
      <c r="Q760" s="16" t="str">
        <f>Dataset!C758</f>
        <v>Y</v>
      </c>
      <c r="R760" s="16">
        <f>Dataset!D758</f>
        <v>14</v>
      </c>
      <c r="S760" s="16" t="str">
        <f>if(T760&lt;=0.3,Dataset!D758, "")</f>
        <v/>
      </c>
      <c r="T760" s="40">
        <f t="shared" si="2"/>
        <v>0.4615799552</v>
      </c>
      <c r="U760" s="41" t="b">
        <f t="shared" si="1"/>
        <v>0</v>
      </c>
      <c r="V760" s="16"/>
    </row>
    <row r="761" ht="15.75" customHeight="1">
      <c r="A761" s="48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8"/>
      <c r="M761" s="37"/>
      <c r="N761" s="16"/>
      <c r="O761" s="39">
        <f>Dataset!A759</f>
        <v>46346</v>
      </c>
      <c r="P761" s="16">
        <f>Dataset!B759</f>
        <v>429566</v>
      </c>
      <c r="Q761" s="16" t="str">
        <f>Dataset!C759</f>
        <v>Y</v>
      </c>
      <c r="R761" s="16">
        <f>Dataset!D759</f>
        <v>12</v>
      </c>
      <c r="S761" s="16" t="str">
        <f>if(T761&lt;=0.3,Dataset!D759, "")</f>
        <v/>
      </c>
      <c r="T761" s="40">
        <f t="shared" si="2"/>
        <v>0.5252743558</v>
      </c>
      <c r="U761" s="41" t="b">
        <f t="shared" si="1"/>
        <v>0</v>
      </c>
      <c r="V761" s="16"/>
    </row>
    <row r="762" ht="15.75" customHeight="1">
      <c r="A762" s="48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8"/>
      <c r="M762" s="37"/>
      <c r="N762" s="16"/>
      <c r="O762" s="39">
        <f>Dataset!A760</f>
        <v>46345</v>
      </c>
      <c r="P762" s="16">
        <f>Dataset!B760</f>
        <v>119903</v>
      </c>
      <c r="Q762" s="16" t="str">
        <f>Dataset!C760</f>
        <v>Y</v>
      </c>
      <c r="R762" s="16">
        <f>Dataset!D760</f>
        <v>7</v>
      </c>
      <c r="S762" s="16" t="str">
        <f>if(T762&lt;=0.3,Dataset!D760, "")</f>
        <v/>
      </c>
      <c r="T762" s="40">
        <f t="shared" si="2"/>
        <v>0.7749177367</v>
      </c>
      <c r="U762" s="41" t="b">
        <f t="shared" si="1"/>
        <v>0</v>
      </c>
      <c r="V762" s="16"/>
    </row>
    <row r="763" ht="15.75" customHeight="1">
      <c r="A763" s="48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8"/>
      <c r="M763" s="37"/>
      <c r="N763" s="16"/>
      <c r="O763" s="39">
        <f>Dataset!A761</f>
        <v>46345</v>
      </c>
      <c r="P763" s="16">
        <f>Dataset!B761</f>
        <v>157527</v>
      </c>
      <c r="Q763" s="16" t="str">
        <f>Dataset!C761</f>
        <v>Y</v>
      </c>
      <c r="R763" s="16">
        <f>Dataset!D761</f>
        <v>15</v>
      </c>
      <c r="S763" s="16" t="str">
        <f>if(T763&lt;=0.3,Dataset!D761, "")</f>
        <v/>
      </c>
      <c r="T763" s="40">
        <f t="shared" si="2"/>
        <v>0.9439799566</v>
      </c>
      <c r="U763" s="41" t="b">
        <f t="shared" si="1"/>
        <v>0</v>
      </c>
      <c r="V763" s="16"/>
    </row>
    <row r="764" ht="15.75" customHeight="1">
      <c r="A764" s="48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8"/>
      <c r="M764" s="37"/>
      <c r="N764" s="16"/>
      <c r="O764" s="39">
        <f>Dataset!A762</f>
        <v>46345</v>
      </c>
      <c r="P764" s="16">
        <f>Dataset!B762</f>
        <v>106904</v>
      </c>
      <c r="Q764" s="16" t="str">
        <f>Dataset!C762</f>
        <v>Y</v>
      </c>
      <c r="R764" s="16">
        <f>Dataset!D762</f>
        <v>5</v>
      </c>
      <c r="S764" s="16" t="str">
        <f>if(T764&lt;=0.3,Dataset!D762, "")</f>
        <v/>
      </c>
      <c r="T764" s="40">
        <f t="shared" si="2"/>
        <v>0.3803412567</v>
      </c>
      <c r="U764" s="41" t="b">
        <f t="shared" si="1"/>
        <v>0</v>
      </c>
      <c r="V764" s="16"/>
    </row>
    <row r="765" ht="15.75" customHeight="1">
      <c r="A765" s="48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8"/>
      <c r="M765" s="37"/>
      <c r="N765" s="16"/>
      <c r="O765" s="39">
        <f>Dataset!A763</f>
        <v>46345</v>
      </c>
      <c r="P765" s="16">
        <f>Dataset!B763</f>
        <v>396440</v>
      </c>
      <c r="Q765" s="16" t="str">
        <f>Dataset!C763</f>
        <v>Y</v>
      </c>
      <c r="R765" s="16">
        <f>Dataset!D763</f>
        <v>5</v>
      </c>
      <c r="S765" s="16" t="str">
        <f>if(T765&lt;=0.3,Dataset!D763, "")</f>
        <v/>
      </c>
      <c r="T765" s="40">
        <f t="shared" si="2"/>
        <v>0.3374948739</v>
      </c>
      <c r="U765" s="41" t="b">
        <f t="shared" si="1"/>
        <v>0</v>
      </c>
      <c r="V765" s="16"/>
    </row>
    <row r="766" ht="15.75" customHeight="1">
      <c r="A766" s="48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8"/>
      <c r="M766" s="37"/>
      <c r="N766" s="16"/>
      <c r="O766" s="39">
        <f>Dataset!A764</f>
        <v>46345</v>
      </c>
      <c r="P766" s="16">
        <f>Dataset!B764</f>
        <v>210726</v>
      </c>
      <c r="Q766" s="16" t="str">
        <f>Dataset!C764</f>
        <v>Y</v>
      </c>
      <c r="R766" s="16">
        <f>Dataset!D764</f>
        <v>5</v>
      </c>
      <c r="S766" s="16">
        <f>if(T766&lt;=0.3,Dataset!D764, "")</f>
        <v>5</v>
      </c>
      <c r="T766" s="40">
        <f t="shared" si="2"/>
        <v>0.04953689383</v>
      </c>
      <c r="U766" s="41" t="b">
        <f t="shared" si="1"/>
        <v>1</v>
      </c>
      <c r="V766" s="16"/>
    </row>
    <row r="767" ht="15.75" customHeight="1">
      <c r="A767" s="48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8"/>
      <c r="M767" s="37"/>
      <c r="N767" s="16"/>
      <c r="O767" s="39">
        <f>Dataset!A765</f>
        <v>46345</v>
      </c>
      <c r="P767" s="16">
        <f>Dataset!B765</f>
        <v>248637</v>
      </c>
      <c r="Q767" s="16" t="str">
        <f>Dataset!C765</f>
        <v>Y</v>
      </c>
      <c r="R767" s="16">
        <f>Dataset!D765</f>
        <v>10</v>
      </c>
      <c r="S767" s="16" t="str">
        <f>if(T767&lt;=0.3,Dataset!D765, "")</f>
        <v/>
      </c>
      <c r="T767" s="40">
        <f t="shared" si="2"/>
        <v>0.419343691</v>
      </c>
      <c r="U767" s="41" t="b">
        <f t="shared" si="1"/>
        <v>0</v>
      </c>
      <c r="V767" s="16"/>
    </row>
    <row r="768" ht="15.75" customHeight="1">
      <c r="A768" s="48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8"/>
      <c r="M768" s="37"/>
      <c r="N768" s="16"/>
      <c r="O768" s="39">
        <f>Dataset!A766</f>
        <v>46345</v>
      </c>
      <c r="P768" s="16">
        <f>Dataset!B766</f>
        <v>289219</v>
      </c>
      <c r="Q768" s="16" t="str">
        <f>Dataset!C766</f>
        <v>Y</v>
      </c>
      <c r="R768" s="16">
        <f>Dataset!D766</f>
        <v>12</v>
      </c>
      <c r="S768" s="16" t="str">
        <f>if(T768&lt;=0.3,Dataset!D766, "")</f>
        <v/>
      </c>
      <c r="T768" s="40">
        <f t="shared" si="2"/>
        <v>0.6829861904</v>
      </c>
      <c r="U768" s="41" t="b">
        <f t="shared" si="1"/>
        <v>0</v>
      </c>
      <c r="V768" s="16"/>
    </row>
    <row r="769" ht="15.75" customHeight="1">
      <c r="A769" s="48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8"/>
      <c r="M769" s="37"/>
      <c r="N769" s="16"/>
      <c r="O769" s="39">
        <f>Dataset!A767</f>
        <v>46345</v>
      </c>
      <c r="P769" s="16">
        <f>Dataset!B767</f>
        <v>443012</v>
      </c>
      <c r="Q769" s="16" t="str">
        <f>Dataset!C767</f>
        <v>Y</v>
      </c>
      <c r="R769" s="16">
        <f>Dataset!D767</f>
        <v>14</v>
      </c>
      <c r="S769" s="16" t="str">
        <f>if(T769&lt;=0.3,Dataset!D767, "")</f>
        <v/>
      </c>
      <c r="T769" s="40">
        <f t="shared" si="2"/>
        <v>0.807195418</v>
      </c>
      <c r="U769" s="41" t="b">
        <f t="shared" si="1"/>
        <v>0</v>
      </c>
      <c r="V769" s="16"/>
    </row>
    <row r="770" ht="15.75" customHeight="1">
      <c r="A770" s="48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8"/>
      <c r="M770" s="37"/>
      <c r="N770" s="16"/>
      <c r="O770" s="39">
        <f>Dataset!A768</f>
        <v>46345</v>
      </c>
      <c r="P770" s="16">
        <f>Dataset!B768</f>
        <v>369580</v>
      </c>
      <c r="Q770" s="16" t="str">
        <f>Dataset!C768</f>
        <v>Y</v>
      </c>
      <c r="R770" s="16">
        <f>Dataset!D768</f>
        <v>14</v>
      </c>
      <c r="S770" s="16" t="str">
        <f>if(T770&lt;=0.3,Dataset!D768, "")</f>
        <v/>
      </c>
      <c r="T770" s="40">
        <f t="shared" si="2"/>
        <v>0.729930098</v>
      </c>
      <c r="U770" s="41" t="b">
        <f t="shared" si="1"/>
        <v>0</v>
      </c>
      <c r="V770" s="16"/>
    </row>
    <row r="771" ht="15.75" customHeight="1">
      <c r="A771" s="48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8"/>
      <c r="M771" s="37"/>
      <c r="N771" s="16"/>
      <c r="O771" s="39">
        <f>Dataset!A769</f>
        <v>46345</v>
      </c>
      <c r="P771" s="16">
        <f>Dataset!B769</f>
        <v>367686</v>
      </c>
      <c r="Q771" s="16" t="str">
        <f>Dataset!C769</f>
        <v>Y</v>
      </c>
      <c r="R771" s="16">
        <f>Dataset!D769</f>
        <v>15</v>
      </c>
      <c r="S771" s="16" t="str">
        <f>if(T771&lt;=0.3,Dataset!D769, "")</f>
        <v/>
      </c>
      <c r="T771" s="40">
        <f t="shared" si="2"/>
        <v>0.6471969023</v>
      </c>
      <c r="U771" s="41" t="b">
        <f t="shared" si="1"/>
        <v>0</v>
      </c>
      <c r="V771" s="16"/>
    </row>
    <row r="772" ht="15.75" customHeight="1">
      <c r="A772" s="48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8"/>
      <c r="M772" s="37"/>
      <c r="N772" s="16"/>
      <c r="O772" s="39">
        <f>Dataset!A770</f>
        <v>46345</v>
      </c>
      <c r="P772" s="16">
        <f>Dataset!B770</f>
        <v>178306</v>
      </c>
      <c r="Q772" s="16" t="str">
        <f>Dataset!C770</f>
        <v>Y</v>
      </c>
      <c r="R772" s="16">
        <f>Dataset!D770</f>
        <v>14</v>
      </c>
      <c r="S772" s="16">
        <f>if(T772&lt;=0.3,Dataset!D770, "")</f>
        <v>14</v>
      </c>
      <c r="T772" s="40">
        <f t="shared" si="2"/>
        <v>0.128640227</v>
      </c>
      <c r="U772" s="41" t="b">
        <f t="shared" si="1"/>
        <v>1</v>
      </c>
      <c r="V772" s="16"/>
    </row>
    <row r="773" ht="15.75" customHeight="1">
      <c r="A773" s="48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8"/>
      <c r="M773" s="37"/>
      <c r="N773" s="16"/>
      <c r="O773" s="39">
        <f>Dataset!A771</f>
        <v>46345</v>
      </c>
      <c r="P773" s="16">
        <f>Dataset!B771</f>
        <v>42725</v>
      </c>
      <c r="Q773" s="16" t="str">
        <f>Dataset!C771</f>
        <v>Y</v>
      </c>
      <c r="R773" s="16">
        <f>Dataset!D771</f>
        <v>5</v>
      </c>
      <c r="S773" s="16">
        <f>if(T773&lt;=0.3,Dataset!D771, "")</f>
        <v>5</v>
      </c>
      <c r="T773" s="40">
        <f t="shared" si="2"/>
        <v>0.07589818532</v>
      </c>
      <c r="U773" s="41" t="b">
        <f t="shared" si="1"/>
        <v>1</v>
      </c>
      <c r="V773" s="16"/>
    </row>
    <row r="774" ht="15.75" customHeight="1">
      <c r="A774" s="48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8"/>
      <c r="M774" s="37"/>
      <c r="N774" s="16"/>
      <c r="O774" s="39">
        <f>Dataset!A772</f>
        <v>46345</v>
      </c>
      <c r="P774" s="16">
        <f>Dataset!B772</f>
        <v>56718</v>
      </c>
      <c r="Q774" s="16" t="str">
        <f>Dataset!C772</f>
        <v>Y</v>
      </c>
      <c r="R774" s="16">
        <f>Dataset!D772</f>
        <v>5</v>
      </c>
      <c r="S774" s="16" t="str">
        <f>if(T774&lt;=0.3,Dataset!D772, "")</f>
        <v/>
      </c>
      <c r="T774" s="40">
        <f t="shared" si="2"/>
        <v>0.3980164729</v>
      </c>
      <c r="U774" s="41" t="b">
        <f t="shared" si="1"/>
        <v>0</v>
      </c>
      <c r="V774" s="16"/>
    </row>
    <row r="775" ht="15.75" customHeight="1">
      <c r="A775" s="48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8"/>
      <c r="M775" s="37"/>
      <c r="N775" s="16"/>
      <c r="O775" s="39">
        <f>Dataset!A773</f>
        <v>46345</v>
      </c>
      <c r="P775" s="16">
        <f>Dataset!B773</f>
        <v>454942</v>
      </c>
      <c r="Q775" s="16" t="str">
        <f>Dataset!C773</f>
        <v>Y</v>
      </c>
      <c r="R775" s="16">
        <f>Dataset!D773</f>
        <v>15</v>
      </c>
      <c r="S775" s="16" t="str">
        <f>if(T775&lt;=0.3,Dataset!D773, "")</f>
        <v/>
      </c>
      <c r="T775" s="40">
        <f t="shared" si="2"/>
        <v>0.6850770976</v>
      </c>
      <c r="U775" s="41" t="b">
        <f t="shared" si="1"/>
        <v>0</v>
      </c>
      <c r="V775" s="16"/>
    </row>
    <row r="776" ht="15.75" customHeight="1">
      <c r="A776" s="48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8"/>
      <c r="M776" s="37"/>
      <c r="N776" s="16"/>
      <c r="O776" s="39">
        <f>Dataset!A774</f>
        <v>46345</v>
      </c>
      <c r="P776" s="16">
        <f>Dataset!B774</f>
        <v>128950</v>
      </c>
      <c r="Q776" s="16" t="str">
        <f>Dataset!C774</f>
        <v>Y</v>
      </c>
      <c r="R776" s="16">
        <f>Dataset!D774</f>
        <v>15</v>
      </c>
      <c r="S776" s="16" t="str">
        <f>if(T776&lt;=0.3,Dataset!D774, "")</f>
        <v/>
      </c>
      <c r="T776" s="40">
        <f t="shared" si="2"/>
        <v>0.924420896</v>
      </c>
      <c r="U776" s="41" t="b">
        <f t="shared" si="1"/>
        <v>0</v>
      </c>
      <c r="V776" s="16"/>
    </row>
    <row r="777" ht="15.75" customHeight="1">
      <c r="A777" s="48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8"/>
      <c r="M777" s="37"/>
      <c r="N777" s="16"/>
      <c r="O777" s="39">
        <f>Dataset!A775</f>
        <v>46345</v>
      </c>
      <c r="P777" s="16">
        <f>Dataset!B775</f>
        <v>426803</v>
      </c>
      <c r="Q777" s="16" t="str">
        <f>Dataset!C775</f>
        <v>Y</v>
      </c>
      <c r="R777" s="16">
        <f>Dataset!D775</f>
        <v>7</v>
      </c>
      <c r="S777" s="16" t="str">
        <f>if(T777&lt;=0.3,Dataset!D775, "")</f>
        <v/>
      </c>
      <c r="T777" s="40">
        <f t="shared" si="2"/>
        <v>0.5103192247</v>
      </c>
      <c r="U777" s="41" t="b">
        <f t="shared" si="1"/>
        <v>0</v>
      </c>
      <c r="V777" s="16"/>
    </row>
    <row r="778" ht="15.75" customHeight="1">
      <c r="A778" s="48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8"/>
      <c r="M778" s="37"/>
      <c r="N778" s="16"/>
      <c r="O778" s="39">
        <f>Dataset!A776</f>
        <v>46345</v>
      </c>
      <c r="P778" s="16">
        <f>Dataset!B776</f>
        <v>365851</v>
      </c>
      <c r="Q778" s="16" t="str">
        <f>Dataset!C776</f>
        <v>Y</v>
      </c>
      <c r="R778" s="16">
        <f>Dataset!D776</f>
        <v>13</v>
      </c>
      <c r="S778" s="16">
        <f>if(T778&lt;=0.3,Dataset!D776, "")</f>
        <v>13</v>
      </c>
      <c r="T778" s="40">
        <f t="shared" si="2"/>
        <v>0.02536665902</v>
      </c>
      <c r="U778" s="41" t="b">
        <f t="shared" si="1"/>
        <v>1</v>
      </c>
      <c r="V778" s="16"/>
    </row>
    <row r="779" ht="15.75" customHeight="1">
      <c r="A779" s="48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8"/>
      <c r="M779" s="37"/>
      <c r="N779" s="16"/>
      <c r="O779" s="39">
        <f>Dataset!A777</f>
        <v>46345</v>
      </c>
      <c r="P779" s="16">
        <f>Dataset!B777</f>
        <v>94720</v>
      </c>
      <c r="Q779" s="16" t="str">
        <f>Dataset!C777</f>
        <v>Y</v>
      </c>
      <c r="R779" s="16">
        <f>Dataset!D777</f>
        <v>12</v>
      </c>
      <c r="S779" s="16">
        <f>if(T779&lt;=0.3,Dataset!D777, "")</f>
        <v>12</v>
      </c>
      <c r="T779" s="40">
        <f t="shared" si="2"/>
        <v>0.05678221528</v>
      </c>
      <c r="U779" s="41" t="b">
        <f t="shared" si="1"/>
        <v>1</v>
      </c>
      <c r="V779" s="16"/>
    </row>
    <row r="780" ht="15.75" customHeight="1">
      <c r="A780" s="48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8"/>
      <c r="M780" s="37"/>
      <c r="N780" s="16"/>
      <c r="O780" s="39">
        <f>Dataset!A778</f>
        <v>46345</v>
      </c>
      <c r="P780" s="16">
        <f>Dataset!B778</f>
        <v>419133</v>
      </c>
      <c r="Q780" s="16" t="str">
        <f>Dataset!C778</f>
        <v>Y</v>
      </c>
      <c r="R780" s="16">
        <f>Dataset!D778</f>
        <v>15</v>
      </c>
      <c r="S780" s="16" t="str">
        <f>if(T780&lt;=0.3,Dataset!D778, "")</f>
        <v/>
      </c>
      <c r="T780" s="40">
        <f t="shared" si="2"/>
        <v>0.5781507223</v>
      </c>
      <c r="U780" s="41" t="b">
        <f t="shared" si="1"/>
        <v>0</v>
      </c>
      <c r="V780" s="16"/>
    </row>
    <row r="781" ht="15.75" customHeight="1">
      <c r="A781" s="48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8"/>
      <c r="M781" s="37"/>
      <c r="N781" s="16"/>
      <c r="O781" s="39">
        <f>Dataset!A779</f>
        <v>46345</v>
      </c>
      <c r="P781" s="16">
        <f>Dataset!B779</f>
        <v>347249</v>
      </c>
      <c r="Q781" s="16" t="str">
        <f>Dataset!C779</f>
        <v>C</v>
      </c>
      <c r="R781" s="16">
        <f>Dataset!D779</f>
        <v>13</v>
      </c>
      <c r="S781" s="16">
        <f>if(T781&lt;=0.3,Dataset!D779, "")</f>
        <v>13</v>
      </c>
      <c r="T781" s="40">
        <f t="shared" si="2"/>
        <v>0.1194277894</v>
      </c>
      <c r="U781" s="41" t="b">
        <f t="shared" si="1"/>
        <v>1</v>
      </c>
      <c r="V781" s="16"/>
    </row>
    <row r="782" ht="15.75" customHeight="1">
      <c r="A782" s="48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8"/>
      <c r="M782" s="37"/>
      <c r="N782" s="16"/>
      <c r="O782" s="39">
        <f>Dataset!A780</f>
        <v>46345</v>
      </c>
      <c r="P782" s="16">
        <f>Dataset!B780</f>
        <v>423723</v>
      </c>
      <c r="Q782" s="16" t="str">
        <f>Dataset!C780</f>
        <v>Y</v>
      </c>
      <c r="R782" s="16">
        <f>Dataset!D780</f>
        <v>14</v>
      </c>
      <c r="S782" s="16" t="str">
        <f>if(T782&lt;=0.3,Dataset!D780, "")</f>
        <v/>
      </c>
      <c r="T782" s="40">
        <f t="shared" si="2"/>
        <v>0.8738229666</v>
      </c>
      <c r="U782" s="41" t="b">
        <f t="shared" si="1"/>
        <v>0</v>
      </c>
      <c r="V782" s="16"/>
    </row>
    <row r="783" ht="15.75" customHeight="1">
      <c r="A783" s="48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8"/>
      <c r="M783" s="37"/>
      <c r="N783" s="16"/>
      <c r="O783" s="39">
        <f>Dataset!A781</f>
        <v>46345</v>
      </c>
      <c r="P783" s="16">
        <f>Dataset!B781</f>
        <v>164715</v>
      </c>
      <c r="Q783" s="16" t="str">
        <f>Dataset!C781</f>
        <v>Y</v>
      </c>
      <c r="R783" s="16">
        <f>Dataset!D781</f>
        <v>13</v>
      </c>
      <c r="S783" s="16" t="str">
        <f>if(T783&lt;=0.3,Dataset!D781, "")</f>
        <v/>
      </c>
      <c r="T783" s="40">
        <f t="shared" si="2"/>
        <v>0.8425241613</v>
      </c>
      <c r="U783" s="41" t="b">
        <f t="shared" si="1"/>
        <v>0</v>
      </c>
      <c r="V783" s="16"/>
    </row>
    <row r="784" ht="15.75" customHeight="1">
      <c r="A784" s="48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8"/>
      <c r="M784" s="37"/>
      <c r="N784" s="16"/>
      <c r="O784" s="39">
        <f>Dataset!A782</f>
        <v>46345</v>
      </c>
      <c r="P784" s="16">
        <f>Dataset!B782</f>
        <v>282434</v>
      </c>
      <c r="Q784" s="16" t="str">
        <f>Dataset!C782</f>
        <v>Y</v>
      </c>
      <c r="R784" s="16">
        <f>Dataset!D782</f>
        <v>13</v>
      </c>
      <c r="S784" s="16" t="str">
        <f>if(T784&lt;=0.3,Dataset!D782, "")</f>
        <v/>
      </c>
      <c r="T784" s="40">
        <f t="shared" si="2"/>
        <v>0.5952137465</v>
      </c>
      <c r="U784" s="41" t="b">
        <f t="shared" si="1"/>
        <v>0</v>
      </c>
      <c r="V784" s="16"/>
    </row>
    <row r="785" ht="15.75" customHeight="1">
      <c r="A785" s="48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8"/>
      <c r="M785" s="37"/>
      <c r="N785" s="16"/>
      <c r="O785" s="39">
        <f>Dataset!A783</f>
        <v>46345</v>
      </c>
      <c r="P785" s="16">
        <f>Dataset!B783</f>
        <v>309883</v>
      </c>
      <c r="Q785" s="16" t="str">
        <f>Dataset!C783</f>
        <v>Y</v>
      </c>
      <c r="R785" s="16">
        <f>Dataset!D783</f>
        <v>5</v>
      </c>
      <c r="S785" s="16" t="str">
        <f>if(T785&lt;=0.3,Dataset!D783, "")</f>
        <v/>
      </c>
      <c r="T785" s="40">
        <f t="shared" si="2"/>
        <v>0.6149125087</v>
      </c>
      <c r="U785" s="41" t="b">
        <f t="shared" si="1"/>
        <v>0</v>
      </c>
      <c r="V785" s="16"/>
    </row>
    <row r="786" ht="15.75" customHeight="1">
      <c r="A786" s="48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8"/>
      <c r="M786" s="37"/>
      <c r="N786" s="16"/>
      <c r="O786" s="39">
        <f>Dataset!A784</f>
        <v>46345</v>
      </c>
      <c r="P786" s="16">
        <f>Dataset!B784</f>
        <v>419349</v>
      </c>
      <c r="Q786" s="16" t="str">
        <f>Dataset!C784</f>
        <v>Y</v>
      </c>
      <c r="R786" s="16">
        <f>Dataset!D784</f>
        <v>14</v>
      </c>
      <c r="S786" s="16">
        <f>if(T786&lt;=0.3,Dataset!D784, "")</f>
        <v>14</v>
      </c>
      <c r="T786" s="40">
        <f t="shared" si="2"/>
        <v>0.07542268517</v>
      </c>
      <c r="U786" s="41" t="b">
        <f t="shared" si="1"/>
        <v>1</v>
      </c>
      <c r="V786" s="16"/>
    </row>
    <row r="787" ht="15.75" customHeight="1">
      <c r="A787" s="48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8"/>
      <c r="M787" s="37"/>
      <c r="N787" s="16"/>
      <c r="O787" s="39">
        <f>Dataset!A785</f>
        <v>46345</v>
      </c>
      <c r="P787" s="16">
        <f>Dataset!B785</f>
        <v>126113</v>
      </c>
      <c r="Q787" s="16" t="str">
        <f>Dataset!C785</f>
        <v>Y</v>
      </c>
      <c r="R787" s="16">
        <f>Dataset!D785</f>
        <v>6</v>
      </c>
      <c r="S787" s="16">
        <f>if(T787&lt;=0.3,Dataset!D785, "")</f>
        <v>6</v>
      </c>
      <c r="T787" s="40">
        <f t="shared" si="2"/>
        <v>0.1120284702</v>
      </c>
      <c r="U787" s="41" t="b">
        <f t="shared" si="1"/>
        <v>1</v>
      </c>
      <c r="V787" s="16"/>
    </row>
    <row r="788" ht="15.75" customHeight="1">
      <c r="A788" s="48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8"/>
      <c r="M788" s="37"/>
      <c r="N788" s="16"/>
      <c r="O788" s="39">
        <f>Dataset!A786</f>
        <v>46345</v>
      </c>
      <c r="P788" s="16">
        <f>Dataset!B786</f>
        <v>466969</v>
      </c>
      <c r="Q788" s="16" t="str">
        <f>Dataset!C786</f>
        <v>Y</v>
      </c>
      <c r="R788" s="16">
        <f>Dataset!D786</f>
        <v>15</v>
      </c>
      <c r="S788" s="16">
        <f>if(T788&lt;=0.3,Dataset!D786, "")</f>
        <v>15</v>
      </c>
      <c r="T788" s="40">
        <f t="shared" si="2"/>
        <v>0.1266422405</v>
      </c>
      <c r="U788" s="41" t="b">
        <f t="shared" si="1"/>
        <v>1</v>
      </c>
      <c r="V788" s="16"/>
    </row>
    <row r="789" ht="15.75" customHeight="1">
      <c r="A789" s="48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8"/>
      <c r="M789" s="37"/>
      <c r="N789" s="16"/>
      <c r="O789" s="39">
        <f>Dataset!A787</f>
        <v>46345</v>
      </c>
      <c r="P789" s="16">
        <f>Dataset!B787</f>
        <v>439229</v>
      </c>
      <c r="Q789" s="16" t="str">
        <f>Dataset!C787</f>
        <v>Y</v>
      </c>
      <c r="R789" s="16">
        <f>Dataset!D787</f>
        <v>13</v>
      </c>
      <c r="S789" s="16" t="str">
        <f>if(T789&lt;=0.3,Dataset!D787, "")</f>
        <v/>
      </c>
      <c r="T789" s="40">
        <f t="shared" si="2"/>
        <v>0.4997284883</v>
      </c>
      <c r="U789" s="41" t="b">
        <f t="shared" si="1"/>
        <v>0</v>
      </c>
      <c r="V789" s="16"/>
    </row>
    <row r="790" ht="15.75" customHeight="1">
      <c r="A790" s="48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8"/>
      <c r="M790" s="37"/>
      <c r="N790" s="16"/>
      <c r="O790" s="39">
        <f>Dataset!A788</f>
        <v>46345</v>
      </c>
      <c r="P790" s="16">
        <f>Dataset!B788</f>
        <v>285978</v>
      </c>
      <c r="Q790" s="16" t="str">
        <f>Dataset!C788</f>
        <v>Y</v>
      </c>
      <c r="R790" s="16">
        <f>Dataset!D788</f>
        <v>5</v>
      </c>
      <c r="S790" s="16">
        <f>if(T790&lt;=0.3,Dataset!D788, "")</f>
        <v>5</v>
      </c>
      <c r="T790" s="40">
        <f t="shared" si="2"/>
        <v>0.04802712382</v>
      </c>
      <c r="U790" s="41" t="b">
        <f t="shared" si="1"/>
        <v>1</v>
      </c>
      <c r="V790" s="16"/>
    </row>
    <row r="791" ht="15.75" customHeight="1">
      <c r="A791" s="48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8"/>
      <c r="M791" s="37"/>
      <c r="N791" s="16"/>
      <c r="O791" s="39">
        <f>Dataset!A789</f>
        <v>46345</v>
      </c>
      <c r="P791" s="16">
        <f>Dataset!B789</f>
        <v>331376</v>
      </c>
      <c r="Q791" s="16" t="str">
        <f>Dataset!C789</f>
        <v>Y</v>
      </c>
      <c r="R791" s="16">
        <f>Dataset!D789</f>
        <v>8</v>
      </c>
      <c r="S791" s="16" t="str">
        <f>if(T791&lt;=0.3,Dataset!D789, "")</f>
        <v/>
      </c>
      <c r="T791" s="40">
        <f t="shared" si="2"/>
        <v>0.5134767732</v>
      </c>
      <c r="U791" s="41" t="b">
        <f t="shared" si="1"/>
        <v>0</v>
      </c>
      <c r="V791" s="16"/>
    </row>
    <row r="792" ht="15.75" customHeight="1">
      <c r="A792" s="48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8"/>
      <c r="M792" s="37"/>
      <c r="N792" s="16"/>
      <c r="O792" s="39">
        <f>Dataset!A790</f>
        <v>46345</v>
      </c>
      <c r="P792" s="16">
        <f>Dataset!B790</f>
        <v>396065</v>
      </c>
      <c r="Q792" s="16" t="str">
        <f>Dataset!C790</f>
        <v>Y</v>
      </c>
      <c r="R792" s="16">
        <f>Dataset!D790</f>
        <v>15</v>
      </c>
      <c r="S792" s="16" t="str">
        <f>if(T792&lt;=0.3,Dataset!D790, "")</f>
        <v/>
      </c>
      <c r="T792" s="40">
        <f t="shared" si="2"/>
        <v>0.9382149955</v>
      </c>
      <c r="U792" s="41" t="b">
        <f t="shared" si="1"/>
        <v>0</v>
      </c>
      <c r="V792" s="16"/>
    </row>
    <row r="793" ht="15.75" customHeight="1">
      <c r="A793" s="48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8"/>
      <c r="M793" s="37"/>
      <c r="N793" s="16"/>
      <c r="O793" s="39">
        <f>Dataset!A791</f>
        <v>46345</v>
      </c>
      <c r="P793" s="16">
        <f>Dataset!B791</f>
        <v>366654</v>
      </c>
      <c r="Q793" s="16" t="str">
        <f>Dataset!C791</f>
        <v>Y</v>
      </c>
      <c r="R793" s="16">
        <f>Dataset!D791</f>
        <v>10</v>
      </c>
      <c r="S793" s="16" t="str">
        <f>if(T793&lt;=0.3,Dataset!D791, "")</f>
        <v/>
      </c>
      <c r="T793" s="40">
        <f t="shared" si="2"/>
        <v>0.6524073736</v>
      </c>
      <c r="U793" s="41" t="b">
        <f t="shared" si="1"/>
        <v>0</v>
      </c>
      <c r="V793" s="16"/>
    </row>
    <row r="794" ht="15.75" customHeight="1">
      <c r="A794" s="48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8"/>
      <c r="M794" s="37"/>
      <c r="N794" s="16"/>
      <c r="O794" s="39">
        <f>Dataset!A792</f>
        <v>46345</v>
      </c>
      <c r="P794" s="16">
        <f>Dataset!B792</f>
        <v>335718</v>
      </c>
      <c r="Q794" s="16" t="str">
        <f>Dataset!C792</f>
        <v>Y</v>
      </c>
      <c r="R794" s="16">
        <f>Dataset!D792</f>
        <v>11</v>
      </c>
      <c r="S794" s="16">
        <f>if(T794&lt;=0.3,Dataset!D792, "")</f>
        <v>11</v>
      </c>
      <c r="T794" s="40">
        <f t="shared" si="2"/>
        <v>0.1188793273</v>
      </c>
      <c r="U794" s="41" t="b">
        <f t="shared" si="1"/>
        <v>1</v>
      </c>
      <c r="V794" s="16"/>
    </row>
    <row r="795" ht="15.75" customHeight="1">
      <c r="A795" s="48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8"/>
      <c r="M795" s="37"/>
      <c r="N795" s="16"/>
      <c r="O795" s="39">
        <f>Dataset!A793</f>
        <v>46345</v>
      </c>
      <c r="P795" s="16">
        <f>Dataset!B793</f>
        <v>436278</v>
      </c>
      <c r="Q795" s="16" t="str">
        <f>Dataset!C793</f>
        <v>Y</v>
      </c>
      <c r="R795" s="16">
        <f>Dataset!D793</f>
        <v>13</v>
      </c>
      <c r="S795" s="16" t="str">
        <f>if(T795&lt;=0.3,Dataset!D793, "")</f>
        <v/>
      </c>
      <c r="T795" s="40">
        <f t="shared" si="2"/>
        <v>0.9923215105</v>
      </c>
      <c r="U795" s="41" t="b">
        <f t="shared" si="1"/>
        <v>0</v>
      </c>
      <c r="V795" s="16"/>
    </row>
    <row r="796" ht="15.75" customHeight="1">
      <c r="A796" s="48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8"/>
      <c r="M796" s="37"/>
      <c r="N796" s="16"/>
      <c r="O796" s="39">
        <f>Dataset!A794</f>
        <v>46345</v>
      </c>
      <c r="P796" s="16">
        <f>Dataset!B794</f>
        <v>189128</v>
      </c>
      <c r="Q796" s="16" t="str">
        <f>Dataset!C794</f>
        <v>Y</v>
      </c>
      <c r="R796" s="16">
        <f>Dataset!D794</f>
        <v>5</v>
      </c>
      <c r="S796" s="16" t="str">
        <f>if(T796&lt;=0.3,Dataset!D794, "")</f>
        <v/>
      </c>
      <c r="T796" s="40">
        <f t="shared" si="2"/>
        <v>0.4892939017</v>
      </c>
      <c r="U796" s="41" t="b">
        <f t="shared" si="1"/>
        <v>0</v>
      </c>
      <c r="V796" s="16"/>
    </row>
    <row r="797" ht="15.75" customHeight="1">
      <c r="A797" s="48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8"/>
      <c r="M797" s="37"/>
      <c r="N797" s="16"/>
      <c r="O797" s="39">
        <f>Dataset!A795</f>
        <v>46345</v>
      </c>
      <c r="P797" s="16">
        <f>Dataset!B795</f>
        <v>315491</v>
      </c>
      <c r="Q797" s="16" t="str">
        <f>Dataset!C795</f>
        <v>Y</v>
      </c>
      <c r="R797" s="16">
        <f>Dataset!D795</f>
        <v>14</v>
      </c>
      <c r="S797" s="16" t="str">
        <f>if(T797&lt;=0.3,Dataset!D795, "")</f>
        <v/>
      </c>
      <c r="T797" s="40">
        <f t="shared" si="2"/>
        <v>0.3640697456</v>
      </c>
      <c r="U797" s="41" t="b">
        <f t="shared" si="1"/>
        <v>0</v>
      </c>
      <c r="V797" s="16"/>
    </row>
    <row r="798" ht="15.75" customHeight="1">
      <c r="A798" s="48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8"/>
      <c r="M798" s="37"/>
      <c r="N798" s="16"/>
      <c r="O798" s="39">
        <f>Dataset!A796</f>
        <v>46345</v>
      </c>
      <c r="P798" s="16">
        <f>Dataset!B796</f>
        <v>488844</v>
      </c>
      <c r="Q798" s="16" t="str">
        <f>Dataset!C796</f>
        <v>Y</v>
      </c>
      <c r="R798" s="16">
        <f>Dataset!D796</f>
        <v>5</v>
      </c>
      <c r="S798" s="16" t="str">
        <f>if(T798&lt;=0.3,Dataset!D796, "")</f>
        <v/>
      </c>
      <c r="T798" s="40">
        <f t="shared" si="2"/>
        <v>0.6003836907</v>
      </c>
      <c r="U798" s="41" t="b">
        <f t="shared" si="1"/>
        <v>0</v>
      </c>
      <c r="V798" s="16"/>
    </row>
    <row r="799" ht="15.75" customHeight="1">
      <c r="A799" s="48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8"/>
      <c r="M799" s="37"/>
      <c r="N799" s="16"/>
      <c r="O799" s="39">
        <f>Dataset!A797</f>
        <v>46345</v>
      </c>
      <c r="P799" s="16">
        <f>Dataset!B797</f>
        <v>170298</v>
      </c>
      <c r="Q799" s="16" t="str">
        <f>Dataset!C797</f>
        <v>Y</v>
      </c>
      <c r="R799" s="16">
        <f>Dataset!D797</f>
        <v>5</v>
      </c>
      <c r="S799" s="16" t="str">
        <f>if(T799&lt;=0.3,Dataset!D797, "")</f>
        <v/>
      </c>
      <c r="T799" s="40">
        <f t="shared" si="2"/>
        <v>0.6813854634</v>
      </c>
      <c r="U799" s="41" t="b">
        <f t="shared" si="1"/>
        <v>0</v>
      </c>
      <c r="V799" s="16"/>
    </row>
    <row r="800" ht="15.75" customHeight="1">
      <c r="A800" s="48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8"/>
      <c r="M800" s="37"/>
      <c r="N800" s="16"/>
      <c r="O800" s="39">
        <f>Dataset!A798</f>
        <v>46345</v>
      </c>
      <c r="P800" s="16">
        <f>Dataset!B798</f>
        <v>494648</v>
      </c>
      <c r="Q800" s="16" t="str">
        <f>Dataset!C798</f>
        <v>Y</v>
      </c>
      <c r="R800" s="16">
        <f>Dataset!D798</f>
        <v>15</v>
      </c>
      <c r="S800" s="16" t="str">
        <f>if(T800&lt;=0.3,Dataset!D798, "")</f>
        <v/>
      </c>
      <c r="T800" s="40">
        <f t="shared" si="2"/>
        <v>0.4853209295</v>
      </c>
      <c r="U800" s="41" t="b">
        <f t="shared" si="1"/>
        <v>0</v>
      </c>
      <c r="V800" s="16"/>
    </row>
    <row r="801" ht="15.75" customHeight="1">
      <c r="A801" s="48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8"/>
      <c r="M801" s="37"/>
      <c r="N801" s="16"/>
      <c r="O801" s="39">
        <f>Dataset!A799</f>
        <v>46345</v>
      </c>
      <c r="P801" s="16">
        <f>Dataset!B799</f>
        <v>92050</v>
      </c>
      <c r="Q801" s="16" t="str">
        <f>Dataset!C799</f>
        <v>Y</v>
      </c>
      <c r="R801" s="16">
        <f>Dataset!D799</f>
        <v>13</v>
      </c>
      <c r="S801" s="16" t="str">
        <f>if(T801&lt;=0.3,Dataset!D799, "")</f>
        <v/>
      </c>
      <c r="T801" s="40">
        <f t="shared" si="2"/>
        <v>0.6805877163</v>
      </c>
      <c r="U801" s="41" t="b">
        <f t="shared" si="1"/>
        <v>0</v>
      </c>
      <c r="V801" s="16"/>
    </row>
    <row r="802" ht="15.75" customHeight="1">
      <c r="A802" s="48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8"/>
      <c r="M802" s="37"/>
      <c r="N802" s="16"/>
      <c r="O802" s="39">
        <f>Dataset!A800</f>
        <v>46344</v>
      </c>
      <c r="P802" s="16">
        <f>Dataset!B800</f>
        <v>287257</v>
      </c>
      <c r="Q802" s="16" t="str">
        <f>Dataset!C800</f>
        <v>Y</v>
      </c>
      <c r="R802" s="16">
        <f>Dataset!D800</f>
        <v>12</v>
      </c>
      <c r="S802" s="16">
        <f>if(T802&lt;=0.3,Dataset!D800, "")</f>
        <v>12</v>
      </c>
      <c r="T802" s="40">
        <f t="shared" si="2"/>
        <v>0.09072091813</v>
      </c>
      <c r="U802" s="41" t="b">
        <f t="shared" si="1"/>
        <v>1</v>
      </c>
      <c r="V802" s="16"/>
    </row>
    <row r="803" ht="15.75" customHeight="1">
      <c r="A803" s="48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8"/>
      <c r="M803" s="37"/>
      <c r="N803" s="16"/>
      <c r="O803" s="39">
        <f>Dataset!A801</f>
        <v>46344</v>
      </c>
      <c r="P803" s="16">
        <f>Dataset!B801</f>
        <v>14773</v>
      </c>
      <c r="Q803" s="16" t="str">
        <f>Dataset!C801</f>
        <v>Y</v>
      </c>
      <c r="R803" s="16">
        <f>Dataset!D801</f>
        <v>15</v>
      </c>
      <c r="S803" s="16" t="str">
        <f>if(T803&lt;=0.3,Dataset!D801, "")</f>
        <v/>
      </c>
      <c r="T803" s="40">
        <f t="shared" si="2"/>
        <v>0.9772908771</v>
      </c>
      <c r="U803" s="41" t="b">
        <f t="shared" si="1"/>
        <v>0</v>
      </c>
      <c r="V803" s="16"/>
    </row>
    <row r="804" ht="15.75" customHeight="1">
      <c r="A804" s="48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8"/>
      <c r="M804" s="37"/>
      <c r="N804" s="16"/>
      <c r="O804" s="39">
        <f>Dataset!A802</f>
        <v>46344</v>
      </c>
      <c r="P804" s="16">
        <f>Dataset!B802</f>
        <v>51137</v>
      </c>
      <c r="Q804" s="16" t="str">
        <f>Dataset!C802</f>
        <v>Y</v>
      </c>
      <c r="R804" s="16">
        <f>Dataset!D802</f>
        <v>14</v>
      </c>
      <c r="S804" s="16" t="str">
        <f>if(T804&lt;=0.3,Dataset!D802, "")</f>
        <v/>
      </c>
      <c r="T804" s="40">
        <f t="shared" si="2"/>
        <v>0.9993432378</v>
      </c>
      <c r="U804" s="41" t="b">
        <f t="shared" si="1"/>
        <v>0</v>
      </c>
      <c r="V804" s="16"/>
    </row>
    <row r="805" ht="15.75" customHeight="1">
      <c r="A805" s="48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8"/>
      <c r="M805" s="37"/>
      <c r="N805" s="16"/>
      <c r="O805" s="39">
        <f>Dataset!A803</f>
        <v>46344</v>
      </c>
      <c r="P805" s="16">
        <f>Dataset!B803</f>
        <v>409405</v>
      </c>
      <c r="Q805" s="16" t="str">
        <f>Dataset!C803</f>
        <v>Y</v>
      </c>
      <c r="R805" s="16">
        <f>Dataset!D803</f>
        <v>15</v>
      </c>
      <c r="S805" s="16">
        <f>if(T805&lt;=0.3,Dataset!D803, "")</f>
        <v>15</v>
      </c>
      <c r="T805" s="40">
        <f t="shared" si="2"/>
        <v>0.2041027384</v>
      </c>
      <c r="U805" s="41" t="b">
        <f t="shared" si="1"/>
        <v>1</v>
      </c>
      <c r="V805" s="16"/>
    </row>
    <row r="806" ht="15.75" customHeight="1">
      <c r="A806" s="48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8"/>
      <c r="M806" s="37"/>
      <c r="N806" s="16"/>
      <c r="O806" s="39">
        <f>Dataset!A804</f>
        <v>46344</v>
      </c>
      <c r="P806" s="16">
        <f>Dataset!B804</f>
        <v>94297</v>
      </c>
      <c r="Q806" s="16" t="str">
        <f>Dataset!C804</f>
        <v>Y</v>
      </c>
      <c r="R806" s="16">
        <f>Dataset!D804</f>
        <v>15</v>
      </c>
      <c r="S806" s="16" t="str">
        <f>if(T806&lt;=0.3,Dataset!D804, "")</f>
        <v/>
      </c>
      <c r="T806" s="40">
        <f t="shared" si="2"/>
        <v>0.9564822292</v>
      </c>
      <c r="U806" s="41" t="b">
        <f t="shared" si="1"/>
        <v>0</v>
      </c>
      <c r="V806" s="16"/>
    </row>
    <row r="807" ht="15.75" customHeight="1">
      <c r="A807" s="48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8"/>
      <c r="M807" s="37"/>
      <c r="N807" s="16"/>
      <c r="O807" s="39">
        <f>Dataset!A805</f>
        <v>46344</v>
      </c>
      <c r="P807" s="16">
        <f>Dataset!B805</f>
        <v>81374</v>
      </c>
      <c r="Q807" s="16" t="str">
        <f>Dataset!C805</f>
        <v>Y</v>
      </c>
      <c r="R807" s="16">
        <f>Dataset!D805</f>
        <v>13</v>
      </c>
      <c r="S807" s="16" t="str">
        <f>if(T807&lt;=0.3,Dataset!D805, "")</f>
        <v/>
      </c>
      <c r="T807" s="40">
        <f t="shared" si="2"/>
        <v>0.6981467027</v>
      </c>
      <c r="U807" s="41" t="b">
        <f t="shared" si="1"/>
        <v>0</v>
      </c>
      <c r="V807" s="16"/>
    </row>
    <row r="808" ht="15.75" customHeight="1">
      <c r="A808" s="48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8"/>
      <c r="M808" s="37"/>
      <c r="N808" s="16"/>
      <c r="O808" s="39">
        <f>Dataset!A806</f>
        <v>46344</v>
      </c>
      <c r="P808" s="16">
        <f>Dataset!B806</f>
        <v>75964</v>
      </c>
      <c r="Q808" s="16" t="str">
        <f>Dataset!C806</f>
        <v>Y</v>
      </c>
      <c r="R808" s="16">
        <f>Dataset!D806</f>
        <v>13</v>
      </c>
      <c r="S808" s="16">
        <f>if(T808&lt;=0.3,Dataset!D806, "")</f>
        <v>13</v>
      </c>
      <c r="T808" s="40">
        <f t="shared" si="2"/>
        <v>0.1456286441</v>
      </c>
      <c r="U808" s="41" t="b">
        <f t="shared" si="1"/>
        <v>1</v>
      </c>
      <c r="V808" s="16"/>
    </row>
    <row r="809" ht="15.75" customHeight="1">
      <c r="A809" s="48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8"/>
      <c r="M809" s="37"/>
      <c r="N809" s="16"/>
      <c r="O809" s="39">
        <f>Dataset!A807</f>
        <v>46344</v>
      </c>
      <c r="P809" s="16">
        <f>Dataset!B807</f>
        <v>451615</v>
      </c>
      <c r="Q809" s="16" t="str">
        <f>Dataset!C807</f>
        <v>Y</v>
      </c>
      <c r="R809" s="16">
        <f>Dataset!D807</f>
        <v>13</v>
      </c>
      <c r="S809" s="16">
        <f>if(T809&lt;=0.3,Dataset!D807, "")</f>
        <v>13</v>
      </c>
      <c r="T809" s="40">
        <f t="shared" si="2"/>
        <v>0.2161119763</v>
      </c>
      <c r="U809" s="41" t="b">
        <f t="shared" si="1"/>
        <v>1</v>
      </c>
      <c r="V809" s="16"/>
    </row>
    <row r="810" ht="15.75" customHeight="1">
      <c r="A810" s="48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8"/>
      <c r="M810" s="37"/>
      <c r="N810" s="16"/>
      <c r="O810" s="39">
        <f>Dataset!A808</f>
        <v>46344</v>
      </c>
      <c r="P810" s="16">
        <f>Dataset!B808</f>
        <v>151183</v>
      </c>
      <c r="Q810" s="16" t="str">
        <f>Dataset!C808</f>
        <v>C</v>
      </c>
      <c r="R810" s="16">
        <f>Dataset!D808</f>
        <v>15</v>
      </c>
      <c r="S810" s="16" t="str">
        <f>if(T810&lt;=0.3,Dataset!D808, "")</f>
        <v/>
      </c>
      <c r="T810" s="40">
        <f t="shared" si="2"/>
        <v>0.7953269839</v>
      </c>
      <c r="U810" s="41" t="b">
        <f t="shared" si="1"/>
        <v>0</v>
      </c>
      <c r="V810" s="16"/>
    </row>
    <row r="811" ht="15.75" customHeight="1">
      <c r="A811" s="48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8"/>
      <c r="M811" s="37"/>
      <c r="N811" s="16"/>
      <c r="O811" s="39">
        <f>Dataset!A809</f>
        <v>46344</v>
      </c>
      <c r="P811" s="16">
        <f>Dataset!B809</f>
        <v>284393</v>
      </c>
      <c r="Q811" s="16" t="str">
        <f>Dataset!C809</f>
        <v>Y</v>
      </c>
      <c r="R811" s="16">
        <f>Dataset!D809</f>
        <v>14</v>
      </c>
      <c r="S811" s="16">
        <f>if(T811&lt;=0.3,Dataset!D809, "")</f>
        <v>14</v>
      </c>
      <c r="T811" s="40">
        <f t="shared" si="2"/>
        <v>0.003554243679</v>
      </c>
      <c r="U811" s="41" t="b">
        <f t="shared" si="1"/>
        <v>1</v>
      </c>
      <c r="V811" s="16"/>
    </row>
    <row r="812" ht="15.75" customHeight="1">
      <c r="A812" s="48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8"/>
      <c r="M812" s="37"/>
      <c r="N812" s="16"/>
      <c r="O812" s="39">
        <f>Dataset!A810</f>
        <v>46344</v>
      </c>
      <c r="P812" s="16">
        <f>Dataset!B810</f>
        <v>216468</v>
      </c>
      <c r="Q812" s="16" t="str">
        <f>Dataset!C810</f>
        <v>Y</v>
      </c>
      <c r="R812" s="16">
        <f>Dataset!D810</f>
        <v>15</v>
      </c>
      <c r="S812" s="16" t="str">
        <f>if(T812&lt;=0.3,Dataset!D810, "")</f>
        <v/>
      </c>
      <c r="T812" s="40">
        <f t="shared" si="2"/>
        <v>0.3323799625</v>
      </c>
      <c r="U812" s="41" t="b">
        <f t="shared" si="1"/>
        <v>0</v>
      </c>
      <c r="V812" s="16"/>
    </row>
    <row r="813" ht="15.75" customHeight="1">
      <c r="A813" s="48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8"/>
      <c r="M813" s="37"/>
      <c r="N813" s="16"/>
      <c r="O813" s="39">
        <f>Dataset!A811</f>
        <v>46344</v>
      </c>
      <c r="P813" s="16">
        <f>Dataset!B811</f>
        <v>439685</v>
      </c>
      <c r="Q813" s="16" t="str">
        <f>Dataset!C811</f>
        <v>Y</v>
      </c>
      <c r="R813" s="16">
        <f>Dataset!D811</f>
        <v>13</v>
      </c>
      <c r="S813" s="16">
        <f>if(T813&lt;=0.3,Dataset!D811, "")</f>
        <v>13</v>
      </c>
      <c r="T813" s="40">
        <f t="shared" si="2"/>
        <v>0.09859418389</v>
      </c>
      <c r="U813" s="41" t="b">
        <f t="shared" si="1"/>
        <v>1</v>
      </c>
      <c r="V813" s="16"/>
    </row>
    <row r="814" ht="15.75" customHeight="1">
      <c r="A814" s="48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8"/>
      <c r="M814" s="37"/>
      <c r="N814" s="16"/>
      <c r="O814" s="39">
        <f>Dataset!A812</f>
        <v>46344</v>
      </c>
      <c r="P814" s="16">
        <f>Dataset!B812</f>
        <v>243695</v>
      </c>
      <c r="Q814" s="16" t="str">
        <f>Dataset!C812</f>
        <v>Y</v>
      </c>
      <c r="R814" s="16">
        <f>Dataset!D812</f>
        <v>14</v>
      </c>
      <c r="S814" s="16">
        <f>if(T814&lt;=0.3,Dataset!D812, "")</f>
        <v>14</v>
      </c>
      <c r="T814" s="40">
        <f t="shared" si="2"/>
        <v>0.1737381467</v>
      </c>
      <c r="U814" s="41" t="b">
        <f t="shared" si="1"/>
        <v>1</v>
      </c>
      <c r="V814" s="16"/>
    </row>
    <row r="815" ht="15.75" customHeight="1">
      <c r="A815" s="48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8"/>
      <c r="M815" s="37"/>
      <c r="N815" s="16"/>
      <c r="O815" s="39">
        <f>Dataset!A813</f>
        <v>46344</v>
      </c>
      <c r="P815" s="16">
        <f>Dataset!B813</f>
        <v>39109</v>
      </c>
      <c r="Q815" s="16" t="str">
        <f>Dataset!C813</f>
        <v>Y</v>
      </c>
      <c r="R815" s="16">
        <f>Dataset!D813</f>
        <v>14</v>
      </c>
      <c r="S815" s="16" t="str">
        <f>if(T815&lt;=0.3,Dataset!D813, "")</f>
        <v/>
      </c>
      <c r="T815" s="40">
        <f t="shared" si="2"/>
        <v>0.4503750957</v>
      </c>
      <c r="U815" s="41" t="b">
        <f t="shared" si="1"/>
        <v>0</v>
      </c>
      <c r="V815" s="16"/>
    </row>
    <row r="816" ht="15.75" customHeight="1">
      <c r="A816" s="48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8"/>
      <c r="M816" s="37"/>
      <c r="N816" s="16"/>
      <c r="O816" s="39">
        <f>Dataset!A814</f>
        <v>46344</v>
      </c>
      <c r="P816" s="16">
        <f>Dataset!B814</f>
        <v>102556</v>
      </c>
      <c r="Q816" s="16" t="str">
        <f>Dataset!C814</f>
        <v>Y</v>
      </c>
      <c r="R816" s="16">
        <f>Dataset!D814</f>
        <v>14</v>
      </c>
      <c r="S816" s="16" t="str">
        <f>if(T816&lt;=0.3,Dataset!D814, "")</f>
        <v/>
      </c>
      <c r="T816" s="40">
        <f t="shared" si="2"/>
        <v>0.3207514236</v>
      </c>
      <c r="U816" s="41" t="b">
        <f t="shared" si="1"/>
        <v>0</v>
      </c>
      <c r="V816" s="16"/>
    </row>
    <row r="817" ht="15.75" customHeight="1">
      <c r="A817" s="48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8"/>
      <c r="M817" s="37"/>
      <c r="N817" s="16"/>
      <c r="O817" s="39">
        <f>Dataset!A815</f>
        <v>46344</v>
      </c>
      <c r="P817" s="16">
        <f>Dataset!B815</f>
        <v>366924</v>
      </c>
      <c r="Q817" s="16" t="str">
        <f>Dataset!C815</f>
        <v>Y</v>
      </c>
      <c r="R817" s="16">
        <f>Dataset!D815</f>
        <v>15</v>
      </c>
      <c r="S817" s="16" t="str">
        <f>if(T817&lt;=0.3,Dataset!D815, "")</f>
        <v/>
      </c>
      <c r="T817" s="40">
        <f t="shared" si="2"/>
        <v>0.5501535564</v>
      </c>
      <c r="U817" s="41" t="b">
        <f t="shared" si="1"/>
        <v>0</v>
      </c>
      <c r="V817" s="16"/>
    </row>
    <row r="818" ht="15.75" customHeight="1">
      <c r="A818" s="48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8"/>
      <c r="M818" s="37"/>
      <c r="N818" s="16"/>
      <c r="O818" s="39">
        <f>Dataset!A816</f>
        <v>46343</v>
      </c>
      <c r="P818" s="16">
        <f>Dataset!B816</f>
        <v>11439</v>
      </c>
      <c r="Q818" s="16" t="str">
        <f>Dataset!C816</f>
        <v>Y</v>
      </c>
      <c r="R818" s="16">
        <f>Dataset!D816</f>
        <v>13</v>
      </c>
      <c r="S818" s="16">
        <f>if(T818&lt;=0.3,Dataset!D816, "")</f>
        <v>13</v>
      </c>
      <c r="T818" s="40">
        <f t="shared" si="2"/>
        <v>0.0882702828</v>
      </c>
      <c r="U818" s="41" t="b">
        <f t="shared" si="1"/>
        <v>1</v>
      </c>
      <c r="V818" s="16"/>
    </row>
    <row r="819" ht="15.75" customHeight="1">
      <c r="A819" s="48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8"/>
      <c r="M819" s="37"/>
      <c r="N819" s="16"/>
      <c r="O819" s="39">
        <f>Dataset!A817</f>
        <v>46343</v>
      </c>
      <c r="P819" s="16">
        <f>Dataset!B817</f>
        <v>305066</v>
      </c>
      <c r="Q819" s="16" t="str">
        <f>Dataset!C817</f>
        <v>Y</v>
      </c>
      <c r="R819" s="16">
        <f>Dataset!D817</f>
        <v>12</v>
      </c>
      <c r="S819" s="16">
        <f>if(T819&lt;=0.3,Dataset!D817, "")</f>
        <v>12</v>
      </c>
      <c r="T819" s="40">
        <f t="shared" si="2"/>
        <v>0.1563376725</v>
      </c>
      <c r="U819" s="41" t="b">
        <f t="shared" si="1"/>
        <v>1</v>
      </c>
      <c r="V819" s="16"/>
    </row>
    <row r="820" ht="15.75" customHeight="1">
      <c r="A820" s="48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8"/>
      <c r="M820" s="37"/>
      <c r="N820" s="16"/>
      <c r="O820" s="39">
        <f>Dataset!A818</f>
        <v>46343</v>
      </c>
      <c r="P820" s="16">
        <f>Dataset!B818</f>
        <v>125056</v>
      </c>
      <c r="Q820" s="16" t="str">
        <f>Dataset!C818</f>
        <v>Y</v>
      </c>
      <c r="R820" s="16">
        <f>Dataset!D818</f>
        <v>7</v>
      </c>
      <c r="S820" s="16" t="str">
        <f>if(T820&lt;=0.3,Dataset!D818, "")</f>
        <v/>
      </c>
      <c r="T820" s="40">
        <f t="shared" si="2"/>
        <v>0.6738157801</v>
      </c>
      <c r="U820" s="41" t="b">
        <f t="shared" si="1"/>
        <v>0</v>
      </c>
      <c r="V820" s="16"/>
    </row>
    <row r="821" ht="15.75" customHeight="1">
      <c r="A821" s="48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8"/>
      <c r="M821" s="37"/>
      <c r="N821" s="16"/>
      <c r="O821" s="39">
        <f>Dataset!A819</f>
        <v>46343</v>
      </c>
      <c r="P821" s="16">
        <f>Dataset!B819</f>
        <v>220656</v>
      </c>
      <c r="Q821" s="16" t="str">
        <f>Dataset!C819</f>
        <v>Y</v>
      </c>
      <c r="R821" s="16">
        <f>Dataset!D819</f>
        <v>13</v>
      </c>
      <c r="S821" s="16">
        <f>if(T821&lt;=0.3,Dataset!D819, "")</f>
        <v>13</v>
      </c>
      <c r="T821" s="40">
        <f t="shared" si="2"/>
        <v>0.02091867675</v>
      </c>
      <c r="U821" s="41" t="b">
        <f t="shared" si="1"/>
        <v>1</v>
      </c>
      <c r="V821" s="16"/>
    </row>
    <row r="822" ht="15.75" customHeight="1">
      <c r="A822" s="48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8"/>
      <c r="M822" s="37"/>
      <c r="N822" s="16"/>
      <c r="O822" s="39">
        <f>Dataset!A820</f>
        <v>46343</v>
      </c>
      <c r="P822" s="16">
        <f>Dataset!B820</f>
        <v>165978</v>
      </c>
      <c r="Q822" s="16" t="str">
        <f>Dataset!C820</f>
        <v>Y</v>
      </c>
      <c r="R822" s="16">
        <f>Dataset!D820</f>
        <v>11</v>
      </c>
      <c r="S822" s="16" t="str">
        <f>if(T822&lt;=0.3,Dataset!D820, "")</f>
        <v/>
      </c>
      <c r="T822" s="40">
        <f t="shared" si="2"/>
        <v>0.4082554412</v>
      </c>
      <c r="U822" s="41" t="b">
        <f t="shared" si="1"/>
        <v>0</v>
      </c>
      <c r="V822" s="16"/>
    </row>
    <row r="823" ht="15.75" customHeight="1">
      <c r="A823" s="48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8"/>
      <c r="M823" s="37"/>
      <c r="N823" s="16"/>
      <c r="O823" s="39">
        <f>Dataset!A821</f>
        <v>46343</v>
      </c>
      <c r="P823" s="16">
        <f>Dataset!B821</f>
        <v>327461</v>
      </c>
      <c r="Q823" s="16" t="str">
        <f>Dataset!C821</f>
        <v>Y</v>
      </c>
      <c r="R823" s="16">
        <f>Dataset!D821</f>
        <v>15</v>
      </c>
      <c r="S823" s="16" t="str">
        <f>if(T823&lt;=0.3,Dataset!D821, "")</f>
        <v/>
      </c>
      <c r="T823" s="40">
        <f t="shared" si="2"/>
        <v>0.5484416265</v>
      </c>
      <c r="U823" s="41" t="b">
        <f t="shared" si="1"/>
        <v>0</v>
      </c>
      <c r="V823" s="16"/>
    </row>
    <row r="824" ht="15.75" customHeight="1">
      <c r="A824" s="48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8"/>
      <c r="M824" s="37"/>
      <c r="N824" s="16"/>
      <c r="O824" s="39">
        <f>Dataset!A822</f>
        <v>46343</v>
      </c>
      <c r="P824" s="16">
        <f>Dataset!B822</f>
        <v>389488</v>
      </c>
      <c r="Q824" s="16" t="str">
        <f>Dataset!C822</f>
        <v>Y</v>
      </c>
      <c r="R824" s="16">
        <f>Dataset!D822</f>
        <v>14</v>
      </c>
      <c r="S824" s="16" t="str">
        <f>if(T824&lt;=0.3,Dataset!D822, "")</f>
        <v/>
      </c>
      <c r="T824" s="40">
        <f t="shared" si="2"/>
        <v>0.691826155</v>
      </c>
      <c r="U824" s="41" t="b">
        <f t="shared" si="1"/>
        <v>0</v>
      </c>
      <c r="V824" s="16"/>
    </row>
    <row r="825" ht="15.75" customHeight="1">
      <c r="A825" s="48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8"/>
      <c r="M825" s="37"/>
      <c r="N825" s="16"/>
      <c r="O825" s="39">
        <f>Dataset!A823</f>
        <v>46343</v>
      </c>
      <c r="P825" s="16">
        <f>Dataset!B823</f>
        <v>469219</v>
      </c>
      <c r="Q825" s="16" t="str">
        <f>Dataset!C823</f>
        <v>Y</v>
      </c>
      <c r="R825" s="16">
        <f>Dataset!D823</f>
        <v>15</v>
      </c>
      <c r="S825" s="16">
        <f>if(T825&lt;=0.3,Dataset!D823, "")</f>
        <v>15</v>
      </c>
      <c r="T825" s="40">
        <f t="shared" si="2"/>
        <v>0.1229402492</v>
      </c>
      <c r="U825" s="41" t="b">
        <f t="shared" si="1"/>
        <v>1</v>
      </c>
      <c r="V825" s="16"/>
    </row>
    <row r="826" ht="15.75" customHeight="1">
      <c r="A826" s="48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8"/>
      <c r="M826" s="37"/>
      <c r="N826" s="16"/>
      <c r="O826" s="39">
        <f>Dataset!A824</f>
        <v>46343</v>
      </c>
      <c r="P826" s="16">
        <f>Dataset!B824</f>
        <v>233457</v>
      </c>
      <c r="Q826" s="16" t="str">
        <f>Dataset!C824</f>
        <v>Y</v>
      </c>
      <c r="R826" s="16">
        <f>Dataset!D824</f>
        <v>5</v>
      </c>
      <c r="S826" s="16">
        <f>if(T826&lt;=0.3,Dataset!D824, "")</f>
        <v>5</v>
      </c>
      <c r="T826" s="40">
        <f t="shared" si="2"/>
        <v>0.02375193099</v>
      </c>
      <c r="U826" s="41" t="b">
        <f t="shared" si="1"/>
        <v>1</v>
      </c>
      <c r="V826" s="16"/>
    </row>
    <row r="827" ht="15.75" customHeight="1">
      <c r="A827" s="48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8"/>
      <c r="M827" s="37"/>
      <c r="N827" s="16"/>
      <c r="O827" s="39">
        <f>Dataset!A825</f>
        <v>46343</v>
      </c>
      <c r="P827" s="16">
        <f>Dataset!B825</f>
        <v>12078</v>
      </c>
      <c r="Q827" s="16" t="str">
        <f>Dataset!C825</f>
        <v>Y</v>
      </c>
      <c r="R827" s="16">
        <f>Dataset!D825</f>
        <v>10</v>
      </c>
      <c r="S827" s="16" t="str">
        <f>if(T827&lt;=0.3,Dataset!D825, "")</f>
        <v/>
      </c>
      <c r="T827" s="40">
        <f t="shared" si="2"/>
        <v>0.584252201</v>
      </c>
      <c r="U827" s="41" t="b">
        <f t="shared" si="1"/>
        <v>0</v>
      </c>
      <c r="V827" s="16"/>
    </row>
    <row r="828" ht="15.75" customHeight="1">
      <c r="A828" s="48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8"/>
      <c r="M828" s="37"/>
      <c r="N828" s="16"/>
      <c r="O828" s="39">
        <f>Dataset!A826</f>
        <v>46343</v>
      </c>
      <c r="P828" s="16">
        <f>Dataset!B826</f>
        <v>420645</v>
      </c>
      <c r="Q828" s="16" t="str">
        <f>Dataset!C826</f>
        <v>Y</v>
      </c>
      <c r="R828" s="16">
        <f>Dataset!D826</f>
        <v>15</v>
      </c>
      <c r="S828" s="16" t="str">
        <f>if(T828&lt;=0.3,Dataset!D826, "")</f>
        <v/>
      </c>
      <c r="T828" s="40">
        <f t="shared" si="2"/>
        <v>0.5990620256</v>
      </c>
      <c r="U828" s="41" t="b">
        <f t="shared" si="1"/>
        <v>0</v>
      </c>
      <c r="V828" s="16"/>
    </row>
    <row r="829" ht="15.75" customHeight="1">
      <c r="A829" s="48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8"/>
      <c r="M829" s="37"/>
      <c r="N829" s="16"/>
      <c r="O829" s="39">
        <f>Dataset!A827</f>
        <v>46343</v>
      </c>
      <c r="P829" s="16">
        <f>Dataset!B827</f>
        <v>338088</v>
      </c>
      <c r="Q829" s="16" t="str">
        <f>Dataset!C827</f>
        <v>Y</v>
      </c>
      <c r="R829" s="16">
        <f>Dataset!D827</f>
        <v>15</v>
      </c>
      <c r="S829" s="16" t="str">
        <f>if(T829&lt;=0.3,Dataset!D827, "")</f>
        <v/>
      </c>
      <c r="T829" s="40">
        <f t="shared" si="2"/>
        <v>0.512090499</v>
      </c>
      <c r="U829" s="41" t="b">
        <f t="shared" si="1"/>
        <v>0</v>
      </c>
      <c r="V829" s="16"/>
    </row>
    <row r="830" ht="15.75" customHeight="1">
      <c r="A830" s="48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8"/>
      <c r="M830" s="37"/>
      <c r="N830" s="16"/>
      <c r="O830" s="39">
        <f>Dataset!A828</f>
        <v>46343</v>
      </c>
      <c r="P830" s="16">
        <f>Dataset!B828</f>
        <v>461966</v>
      </c>
      <c r="Q830" s="16" t="str">
        <f>Dataset!C828</f>
        <v>Y</v>
      </c>
      <c r="R830" s="16">
        <f>Dataset!D828</f>
        <v>14</v>
      </c>
      <c r="S830" s="16" t="str">
        <f>if(T830&lt;=0.3,Dataset!D828, "")</f>
        <v/>
      </c>
      <c r="T830" s="40">
        <f t="shared" si="2"/>
        <v>0.5445921523</v>
      </c>
      <c r="U830" s="41" t="b">
        <f t="shared" si="1"/>
        <v>0</v>
      </c>
      <c r="V830" s="16"/>
    </row>
    <row r="831" ht="15.75" customHeight="1">
      <c r="A831" s="48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8"/>
      <c r="M831" s="37"/>
      <c r="N831" s="16"/>
      <c r="O831" s="39">
        <f>Dataset!A829</f>
        <v>46343</v>
      </c>
      <c r="P831" s="16">
        <f>Dataset!B829</f>
        <v>349176</v>
      </c>
      <c r="Q831" s="16" t="str">
        <f>Dataset!C829</f>
        <v>Y</v>
      </c>
      <c r="R831" s="16">
        <f>Dataset!D829</f>
        <v>15</v>
      </c>
      <c r="S831" s="16" t="str">
        <f>if(T831&lt;=0.3,Dataset!D829, "")</f>
        <v/>
      </c>
      <c r="T831" s="40">
        <f t="shared" si="2"/>
        <v>0.6515592724</v>
      </c>
      <c r="U831" s="41" t="b">
        <f t="shared" si="1"/>
        <v>0</v>
      </c>
      <c r="V831" s="16"/>
    </row>
    <row r="832" ht="15.75" customHeight="1">
      <c r="A832" s="48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8"/>
      <c r="M832" s="37"/>
      <c r="N832" s="16"/>
      <c r="O832" s="39">
        <f>Dataset!A830</f>
        <v>46343</v>
      </c>
      <c r="P832" s="16">
        <f>Dataset!B830</f>
        <v>199401</v>
      </c>
      <c r="Q832" s="16" t="str">
        <f>Dataset!C830</f>
        <v>Y</v>
      </c>
      <c r="R832" s="16">
        <f>Dataset!D830</f>
        <v>7</v>
      </c>
      <c r="S832" s="16" t="str">
        <f>if(T832&lt;=0.3,Dataset!D830, "")</f>
        <v/>
      </c>
      <c r="T832" s="40">
        <f t="shared" si="2"/>
        <v>0.5727437665</v>
      </c>
      <c r="U832" s="41" t="b">
        <f t="shared" si="1"/>
        <v>0</v>
      </c>
      <c r="V832" s="16"/>
    </row>
    <row r="833" ht="15.75" customHeight="1">
      <c r="A833" s="48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8"/>
      <c r="M833" s="37"/>
      <c r="N833" s="16"/>
      <c r="O833" s="39">
        <f>Dataset!A831</f>
        <v>46343</v>
      </c>
      <c r="P833" s="16">
        <f>Dataset!B831</f>
        <v>326591</v>
      </c>
      <c r="Q833" s="16" t="str">
        <f>Dataset!C831</f>
        <v>Y</v>
      </c>
      <c r="R833" s="16">
        <f>Dataset!D831</f>
        <v>15</v>
      </c>
      <c r="S833" s="16" t="str">
        <f>if(T833&lt;=0.3,Dataset!D831, "")</f>
        <v/>
      </c>
      <c r="T833" s="40">
        <f t="shared" si="2"/>
        <v>0.88297374</v>
      </c>
      <c r="U833" s="41" t="b">
        <f t="shared" si="1"/>
        <v>0</v>
      </c>
      <c r="V833" s="16"/>
    </row>
    <row r="834" ht="15.75" customHeight="1">
      <c r="A834" s="48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8"/>
      <c r="M834" s="37"/>
      <c r="N834" s="16"/>
      <c r="O834" s="39">
        <f>Dataset!A832</f>
        <v>46343</v>
      </c>
      <c r="P834" s="16">
        <f>Dataset!B832</f>
        <v>133781</v>
      </c>
      <c r="Q834" s="16" t="str">
        <f>Dataset!C832</f>
        <v>Y</v>
      </c>
      <c r="R834" s="16">
        <f>Dataset!D832</f>
        <v>15</v>
      </c>
      <c r="S834" s="16">
        <f>if(T834&lt;=0.3,Dataset!D832, "")</f>
        <v>15</v>
      </c>
      <c r="T834" s="40">
        <f t="shared" si="2"/>
        <v>0.1747050527</v>
      </c>
      <c r="U834" s="41" t="b">
        <f t="shared" si="1"/>
        <v>1</v>
      </c>
      <c r="V834" s="16"/>
    </row>
    <row r="835" ht="15.75" customHeight="1">
      <c r="A835" s="48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8"/>
      <c r="M835" s="37"/>
      <c r="N835" s="16"/>
      <c r="O835" s="39">
        <f>Dataset!A833</f>
        <v>46343</v>
      </c>
      <c r="P835" s="16">
        <f>Dataset!B833</f>
        <v>419573</v>
      </c>
      <c r="Q835" s="16" t="str">
        <f>Dataset!C833</f>
        <v>Y</v>
      </c>
      <c r="R835" s="16">
        <f>Dataset!D833</f>
        <v>15</v>
      </c>
      <c r="S835" s="16" t="str">
        <f>if(T835&lt;=0.3,Dataset!D833, "")</f>
        <v/>
      </c>
      <c r="T835" s="40">
        <f t="shared" si="2"/>
        <v>0.5755088197</v>
      </c>
      <c r="U835" s="41" t="b">
        <f t="shared" si="1"/>
        <v>0</v>
      </c>
      <c r="V835" s="16"/>
    </row>
    <row r="836" ht="15.75" customHeight="1">
      <c r="A836" s="48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8"/>
      <c r="M836" s="37"/>
      <c r="N836" s="16"/>
      <c r="O836" s="39">
        <f>Dataset!A834</f>
        <v>46343</v>
      </c>
      <c r="P836" s="16">
        <f>Dataset!B834</f>
        <v>399487</v>
      </c>
      <c r="Q836" s="16" t="str">
        <f>Dataset!C834</f>
        <v>Y</v>
      </c>
      <c r="R836" s="16">
        <f>Dataset!D834</f>
        <v>15</v>
      </c>
      <c r="S836" s="16">
        <f>if(T836&lt;=0.3,Dataset!D834, "")</f>
        <v>15</v>
      </c>
      <c r="T836" s="40">
        <f t="shared" si="2"/>
        <v>0.1859458889</v>
      </c>
      <c r="U836" s="41" t="b">
        <f t="shared" si="1"/>
        <v>1</v>
      </c>
      <c r="V836" s="16"/>
    </row>
    <row r="837" ht="15.75" customHeight="1">
      <c r="A837" s="48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8"/>
      <c r="M837" s="37"/>
      <c r="N837" s="16"/>
      <c r="O837" s="39">
        <f>Dataset!A835</f>
        <v>46343</v>
      </c>
      <c r="P837" s="16">
        <f>Dataset!B835</f>
        <v>227191</v>
      </c>
      <c r="Q837" s="16" t="str">
        <f>Dataset!C835</f>
        <v>Y</v>
      </c>
      <c r="R837" s="16">
        <f>Dataset!D835</f>
        <v>14</v>
      </c>
      <c r="S837" s="16">
        <f>if(T837&lt;=0.3,Dataset!D835, "")</f>
        <v>14</v>
      </c>
      <c r="T837" s="40">
        <f t="shared" si="2"/>
        <v>0.270116184</v>
      </c>
      <c r="U837" s="41" t="b">
        <f t="shared" si="1"/>
        <v>1</v>
      </c>
      <c r="V837" s="16"/>
    </row>
    <row r="838" ht="15.75" customHeight="1">
      <c r="A838" s="48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8"/>
      <c r="M838" s="37"/>
      <c r="N838" s="16"/>
      <c r="O838" s="39">
        <f>Dataset!A836</f>
        <v>46343</v>
      </c>
      <c r="P838" s="16">
        <f>Dataset!B836</f>
        <v>497927</v>
      </c>
      <c r="Q838" s="16" t="str">
        <f>Dataset!C836</f>
        <v>Y</v>
      </c>
      <c r="R838" s="16">
        <f>Dataset!D836</f>
        <v>15</v>
      </c>
      <c r="S838" s="16" t="str">
        <f>if(T838&lt;=0.3,Dataset!D836, "")</f>
        <v/>
      </c>
      <c r="T838" s="40">
        <f t="shared" si="2"/>
        <v>0.8204599861</v>
      </c>
      <c r="U838" s="41" t="b">
        <f t="shared" si="1"/>
        <v>0</v>
      </c>
      <c r="V838" s="16"/>
    </row>
    <row r="839" ht="15.75" customHeight="1">
      <c r="A839" s="48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8"/>
      <c r="M839" s="37"/>
      <c r="N839" s="16"/>
      <c r="O839" s="39">
        <f>Dataset!A837</f>
        <v>46343</v>
      </c>
      <c r="P839" s="16">
        <f>Dataset!B837</f>
        <v>181825</v>
      </c>
      <c r="Q839" s="16" t="str">
        <f>Dataset!C837</f>
        <v>Y</v>
      </c>
      <c r="R839" s="16">
        <f>Dataset!D837</f>
        <v>15</v>
      </c>
      <c r="S839" s="16">
        <f>if(T839&lt;=0.3,Dataset!D837, "")</f>
        <v>15</v>
      </c>
      <c r="T839" s="40">
        <f t="shared" si="2"/>
        <v>0.2921973478</v>
      </c>
      <c r="U839" s="41" t="b">
        <f t="shared" si="1"/>
        <v>1</v>
      </c>
      <c r="V839" s="16"/>
    </row>
    <row r="840" ht="15.75" customHeight="1">
      <c r="A840" s="48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8"/>
      <c r="M840" s="37"/>
      <c r="N840" s="16"/>
      <c r="O840" s="39">
        <f>Dataset!A838</f>
        <v>46343</v>
      </c>
      <c r="P840" s="16">
        <f>Dataset!B838</f>
        <v>178633</v>
      </c>
      <c r="Q840" s="16" t="str">
        <f>Dataset!C838</f>
        <v>Y</v>
      </c>
      <c r="R840" s="16">
        <f>Dataset!D838</f>
        <v>14</v>
      </c>
      <c r="S840" s="16" t="str">
        <f>if(T840&lt;=0.3,Dataset!D838, "")</f>
        <v/>
      </c>
      <c r="T840" s="40">
        <f t="shared" si="2"/>
        <v>0.9741340857</v>
      </c>
      <c r="U840" s="41" t="b">
        <f t="shared" si="1"/>
        <v>0</v>
      </c>
      <c r="V840" s="16"/>
    </row>
    <row r="841" ht="15.75" customHeight="1">
      <c r="A841" s="48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8"/>
      <c r="M841" s="37"/>
      <c r="N841" s="16"/>
      <c r="O841" s="39">
        <f>Dataset!A839</f>
        <v>46343</v>
      </c>
      <c r="P841" s="16">
        <f>Dataset!B839</f>
        <v>462573</v>
      </c>
      <c r="Q841" s="16" t="str">
        <f>Dataset!C839</f>
        <v>Y</v>
      </c>
      <c r="R841" s="16">
        <f>Dataset!D839</f>
        <v>15</v>
      </c>
      <c r="S841" s="16" t="str">
        <f>if(T841&lt;=0.3,Dataset!D839, "")</f>
        <v/>
      </c>
      <c r="T841" s="40">
        <f t="shared" si="2"/>
        <v>0.8067106016</v>
      </c>
      <c r="U841" s="41" t="b">
        <f t="shared" si="1"/>
        <v>0</v>
      </c>
      <c r="V841" s="16"/>
    </row>
    <row r="842" ht="15.75" customHeight="1">
      <c r="A842" s="48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8"/>
      <c r="M842" s="37"/>
      <c r="N842" s="16"/>
      <c r="O842" s="39">
        <f>Dataset!A840</f>
        <v>46343</v>
      </c>
      <c r="P842" s="16">
        <f>Dataset!B840</f>
        <v>268989</v>
      </c>
      <c r="Q842" s="16" t="str">
        <f>Dataset!C840</f>
        <v>Y</v>
      </c>
      <c r="R842" s="16">
        <f>Dataset!D840</f>
        <v>15</v>
      </c>
      <c r="S842" s="16" t="str">
        <f>if(T842&lt;=0.3,Dataset!D840, "")</f>
        <v/>
      </c>
      <c r="T842" s="40">
        <f t="shared" si="2"/>
        <v>0.582598188</v>
      </c>
      <c r="U842" s="41" t="b">
        <f t="shared" si="1"/>
        <v>0</v>
      </c>
      <c r="V842" s="16"/>
    </row>
    <row r="843" ht="15.75" customHeight="1">
      <c r="A843" s="48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8"/>
      <c r="M843" s="37"/>
      <c r="N843" s="16"/>
      <c r="O843" s="39">
        <f>Dataset!A841</f>
        <v>46343</v>
      </c>
      <c r="P843" s="16">
        <f>Dataset!B841</f>
        <v>132807</v>
      </c>
      <c r="Q843" s="16" t="str">
        <f>Dataset!C841</f>
        <v>Y</v>
      </c>
      <c r="R843" s="16">
        <f>Dataset!D841</f>
        <v>13</v>
      </c>
      <c r="S843" s="16" t="str">
        <f>if(T843&lt;=0.3,Dataset!D841, "")</f>
        <v/>
      </c>
      <c r="T843" s="40">
        <f t="shared" si="2"/>
        <v>0.7838524019</v>
      </c>
      <c r="U843" s="41" t="b">
        <f t="shared" si="1"/>
        <v>0</v>
      </c>
      <c r="V843" s="16"/>
    </row>
    <row r="844" ht="15.75" customHeight="1">
      <c r="A844" s="48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8"/>
      <c r="M844" s="37"/>
      <c r="N844" s="16"/>
      <c r="O844" s="39">
        <f>Dataset!A842</f>
        <v>46343</v>
      </c>
      <c r="P844" s="16">
        <f>Dataset!B842</f>
        <v>445453</v>
      </c>
      <c r="Q844" s="16" t="str">
        <f>Dataset!C842</f>
        <v>Y</v>
      </c>
      <c r="R844" s="16">
        <f>Dataset!D842</f>
        <v>15</v>
      </c>
      <c r="S844" s="16">
        <f>if(T844&lt;=0.3,Dataset!D842, "")</f>
        <v>15</v>
      </c>
      <c r="T844" s="40">
        <f t="shared" si="2"/>
        <v>0.1288966933</v>
      </c>
      <c r="U844" s="41" t="b">
        <f t="shared" si="1"/>
        <v>1</v>
      </c>
      <c r="V844" s="16"/>
    </row>
    <row r="845" ht="15.75" customHeight="1">
      <c r="A845" s="48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8"/>
      <c r="M845" s="37"/>
      <c r="N845" s="16"/>
      <c r="O845" s="39">
        <f>Dataset!A843</f>
        <v>46343</v>
      </c>
      <c r="P845" s="16">
        <f>Dataset!B843</f>
        <v>131895</v>
      </c>
      <c r="Q845" s="16" t="str">
        <f>Dataset!C843</f>
        <v>Y</v>
      </c>
      <c r="R845" s="16">
        <f>Dataset!D843</f>
        <v>15</v>
      </c>
      <c r="S845" s="16" t="str">
        <f>if(T845&lt;=0.3,Dataset!D843, "")</f>
        <v/>
      </c>
      <c r="T845" s="40">
        <f t="shared" si="2"/>
        <v>0.4564492084</v>
      </c>
      <c r="U845" s="41" t="b">
        <f t="shared" si="1"/>
        <v>0</v>
      </c>
      <c r="V845" s="16"/>
    </row>
    <row r="846" ht="15.75" customHeight="1">
      <c r="A846" s="48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8"/>
      <c r="M846" s="37"/>
      <c r="N846" s="16"/>
      <c r="O846" s="39">
        <f>Dataset!A844</f>
        <v>46343</v>
      </c>
      <c r="P846" s="16">
        <f>Dataset!B844</f>
        <v>384061</v>
      </c>
      <c r="Q846" s="16" t="str">
        <f>Dataset!C844</f>
        <v>Y</v>
      </c>
      <c r="R846" s="16">
        <f>Dataset!D844</f>
        <v>15</v>
      </c>
      <c r="S846" s="16" t="str">
        <f>if(T846&lt;=0.3,Dataset!D844, "")</f>
        <v/>
      </c>
      <c r="T846" s="40">
        <f t="shared" si="2"/>
        <v>0.5283892435</v>
      </c>
      <c r="U846" s="41" t="b">
        <f t="shared" si="1"/>
        <v>0</v>
      </c>
      <c r="V846" s="16"/>
    </row>
    <row r="847" ht="15.75" customHeight="1">
      <c r="A847" s="48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8"/>
      <c r="M847" s="37"/>
      <c r="N847" s="16"/>
      <c r="O847" s="39">
        <f>Dataset!A845</f>
        <v>46343</v>
      </c>
      <c r="P847" s="16">
        <f>Dataset!B845</f>
        <v>365286</v>
      </c>
      <c r="Q847" s="16" t="str">
        <f>Dataset!C845</f>
        <v>Y</v>
      </c>
      <c r="R847" s="16">
        <f>Dataset!D845</f>
        <v>14</v>
      </c>
      <c r="S847" s="16" t="str">
        <f>if(T847&lt;=0.3,Dataset!D845, "")</f>
        <v/>
      </c>
      <c r="T847" s="40">
        <f t="shared" si="2"/>
        <v>0.8131055303</v>
      </c>
      <c r="U847" s="41" t="b">
        <f t="shared" si="1"/>
        <v>0</v>
      </c>
      <c r="V847" s="16"/>
    </row>
    <row r="848" ht="15.75" customHeight="1">
      <c r="A848" s="48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8"/>
      <c r="M848" s="37"/>
      <c r="N848" s="16"/>
      <c r="O848" s="39">
        <f>Dataset!A846</f>
        <v>46343</v>
      </c>
      <c r="P848" s="16">
        <f>Dataset!B846</f>
        <v>460692</v>
      </c>
      <c r="Q848" s="16" t="str">
        <f>Dataset!C846</f>
        <v>Y</v>
      </c>
      <c r="R848" s="16">
        <f>Dataset!D846</f>
        <v>14</v>
      </c>
      <c r="S848" s="16" t="str">
        <f>if(T848&lt;=0.3,Dataset!D846, "")</f>
        <v/>
      </c>
      <c r="T848" s="40">
        <f t="shared" si="2"/>
        <v>0.7726363829</v>
      </c>
      <c r="U848" s="41" t="b">
        <f t="shared" si="1"/>
        <v>0</v>
      </c>
      <c r="V848" s="16"/>
    </row>
    <row r="849" ht="15.75" customHeight="1">
      <c r="A849" s="48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8"/>
      <c r="M849" s="37"/>
      <c r="N849" s="16"/>
      <c r="O849" s="39">
        <f>Dataset!A847</f>
        <v>46343</v>
      </c>
      <c r="P849" s="16">
        <f>Dataset!B847</f>
        <v>26490</v>
      </c>
      <c r="Q849" s="16" t="str">
        <f>Dataset!C847</f>
        <v>Y</v>
      </c>
      <c r="R849" s="16">
        <f>Dataset!D847</f>
        <v>15</v>
      </c>
      <c r="S849" s="16">
        <f>if(T849&lt;=0.3,Dataset!D847, "")</f>
        <v>15</v>
      </c>
      <c r="T849" s="40">
        <f t="shared" si="2"/>
        <v>0.004486007766</v>
      </c>
      <c r="U849" s="41" t="b">
        <f t="shared" si="1"/>
        <v>1</v>
      </c>
      <c r="V849" s="16"/>
    </row>
    <row r="850" ht="15.75" customHeight="1">
      <c r="A850" s="48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8"/>
      <c r="M850" s="37"/>
      <c r="N850" s="16"/>
      <c r="O850" s="39">
        <f>Dataset!A848</f>
        <v>46343</v>
      </c>
      <c r="P850" s="16">
        <f>Dataset!B848</f>
        <v>260793</v>
      </c>
      <c r="Q850" s="16" t="str">
        <f>Dataset!C848</f>
        <v>Y</v>
      </c>
      <c r="R850" s="16">
        <f>Dataset!D848</f>
        <v>13</v>
      </c>
      <c r="S850" s="16">
        <f>if(T850&lt;=0.3,Dataset!D848, "")</f>
        <v>13</v>
      </c>
      <c r="T850" s="40">
        <f t="shared" si="2"/>
        <v>0.04396952911</v>
      </c>
      <c r="U850" s="41" t="b">
        <f t="shared" si="1"/>
        <v>1</v>
      </c>
      <c r="V850" s="16"/>
    </row>
    <row r="851" ht="15.75" customHeight="1">
      <c r="A851" s="48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8"/>
      <c r="M851" s="37"/>
      <c r="N851" s="16"/>
      <c r="O851" s="39">
        <f>Dataset!A849</f>
        <v>46343</v>
      </c>
      <c r="P851" s="16">
        <f>Dataset!B849</f>
        <v>375157</v>
      </c>
      <c r="Q851" s="16" t="str">
        <f>Dataset!C849</f>
        <v>Y</v>
      </c>
      <c r="R851" s="16">
        <f>Dataset!D849</f>
        <v>11</v>
      </c>
      <c r="S851" s="16" t="str">
        <f>if(T851&lt;=0.3,Dataset!D849, "")</f>
        <v/>
      </c>
      <c r="T851" s="40">
        <f t="shared" si="2"/>
        <v>0.8424962376</v>
      </c>
      <c r="U851" s="41" t="b">
        <f t="shared" si="1"/>
        <v>0</v>
      </c>
      <c r="V851" s="16"/>
    </row>
    <row r="852" ht="15.75" customHeight="1">
      <c r="A852" s="48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8"/>
      <c r="M852" s="37"/>
      <c r="N852" s="16"/>
      <c r="O852" s="39">
        <f>Dataset!A850</f>
        <v>46343</v>
      </c>
      <c r="P852" s="16">
        <f>Dataset!B850</f>
        <v>419078</v>
      </c>
      <c r="Q852" s="16" t="str">
        <f>Dataset!C850</f>
        <v>Y</v>
      </c>
      <c r="R852" s="16">
        <f>Dataset!D850</f>
        <v>15</v>
      </c>
      <c r="S852" s="16" t="str">
        <f>if(T852&lt;=0.3,Dataset!D850, "")</f>
        <v/>
      </c>
      <c r="T852" s="40">
        <f t="shared" si="2"/>
        <v>0.8744334232</v>
      </c>
      <c r="U852" s="41" t="b">
        <f t="shared" si="1"/>
        <v>0</v>
      </c>
      <c r="V852" s="16"/>
    </row>
    <row r="853" ht="15.75" customHeight="1">
      <c r="A853" s="48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8"/>
      <c r="M853" s="37"/>
      <c r="N853" s="16"/>
      <c r="O853" s="39">
        <f>Dataset!A851</f>
        <v>46343</v>
      </c>
      <c r="P853" s="16">
        <f>Dataset!B851</f>
        <v>316988</v>
      </c>
      <c r="Q853" s="16" t="str">
        <f>Dataset!C851</f>
        <v>Y</v>
      </c>
      <c r="R853" s="16">
        <f>Dataset!D851</f>
        <v>15</v>
      </c>
      <c r="S853" s="16" t="str">
        <f>if(T853&lt;=0.3,Dataset!D851, "")</f>
        <v/>
      </c>
      <c r="T853" s="40">
        <f t="shared" si="2"/>
        <v>0.7703279039</v>
      </c>
      <c r="U853" s="41" t="b">
        <f t="shared" si="1"/>
        <v>0</v>
      </c>
      <c r="V853" s="16"/>
    </row>
    <row r="854" ht="15.75" customHeight="1">
      <c r="A854" s="48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8"/>
      <c r="M854" s="37"/>
      <c r="N854" s="16"/>
      <c r="O854" s="39">
        <f>Dataset!A852</f>
        <v>46343</v>
      </c>
      <c r="P854" s="16">
        <f>Dataset!B852</f>
        <v>496091</v>
      </c>
      <c r="Q854" s="16" t="str">
        <f>Dataset!C852</f>
        <v>Y</v>
      </c>
      <c r="R854" s="16">
        <f>Dataset!D852</f>
        <v>12</v>
      </c>
      <c r="S854" s="16">
        <f>if(T854&lt;=0.3,Dataset!D852, "")</f>
        <v>12</v>
      </c>
      <c r="T854" s="40">
        <f t="shared" si="2"/>
        <v>0.1263903204</v>
      </c>
      <c r="U854" s="41" t="b">
        <f t="shared" si="1"/>
        <v>1</v>
      </c>
      <c r="V854" s="16"/>
    </row>
    <row r="855" ht="15.75" customHeight="1">
      <c r="A855" s="48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8"/>
      <c r="M855" s="37"/>
      <c r="N855" s="16"/>
      <c r="O855" s="39">
        <f>Dataset!A853</f>
        <v>46343</v>
      </c>
      <c r="P855" s="16">
        <f>Dataset!B853</f>
        <v>427874</v>
      </c>
      <c r="Q855" s="16" t="str">
        <f>Dataset!C853</f>
        <v>Y</v>
      </c>
      <c r="R855" s="16">
        <f>Dataset!D853</f>
        <v>15</v>
      </c>
      <c r="S855" s="16">
        <f>if(T855&lt;=0.3,Dataset!D853, "")</f>
        <v>15</v>
      </c>
      <c r="T855" s="40">
        <f t="shared" si="2"/>
        <v>0.280229115</v>
      </c>
      <c r="U855" s="41" t="b">
        <f t="shared" si="1"/>
        <v>1</v>
      </c>
      <c r="V855" s="16"/>
    </row>
    <row r="856" ht="15.75" customHeight="1">
      <c r="A856" s="48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8"/>
      <c r="M856" s="37"/>
      <c r="N856" s="16"/>
      <c r="O856" s="39">
        <f>Dataset!A854</f>
        <v>46343</v>
      </c>
      <c r="P856" s="16">
        <f>Dataset!B854</f>
        <v>175889</v>
      </c>
      <c r="Q856" s="16" t="str">
        <f>Dataset!C854</f>
        <v>Y</v>
      </c>
      <c r="R856" s="16">
        <f>Dataset!D854</f>
        <v>15</v>
      </c>
      <c r="S856" s="16" t="str">
        <f>if(T856&lt;=0.3,Dataset!D854, "")</f>
        <v/>
      </c>
      <c r="T856" s="40">
        <f t="shared" si="2"/>
        <v>0.629986748</v>
      </c>
      <c r="U856" s="41" t="b">
        <f t="shared" si="1"/>
        <v>0</v>
      </c>
      <c r="V856" s="16"/>
    </row>
    <row r="857" ht="15.75" customHeight="1">
      <c r="A857" s="48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8"/>
      <c r="M857" s="37"/>
      <c r="N857" s="16"/>
      <c r="O857" s="39">
        <f>Dataset!A855</f>
        <v>46342</v>
      </c>
      <c r="P857" s="16">
        <f>Dataset!B855</f>
        <v>208426</v>
      </c>
      <c r="Q857" s="16" t="str">
        <f>Dataset!C855</f>
        <v>Y</v>
      </c>
      <c r="R857" s="16">
        <f>Dataset!D855</f>
        <v>14</v>
      </c>
      <c r="S857" s="16">
        <f>if(T857&lt;=0.3,Dataset!D855, "")</f>
        <v>14</v>
      </c>
      <c r="T857" s="40">
        <f t="shared" si="2"/>
        <v>0.08846115685</v>
      </c>
      <c r="U857" s="41" t="b">
        <f t="shared" si="1"/>
        <v>1</v>
      </c>
      <c r="V857" s="16"/>
    </row>
    <row r="858" ht="15.75" customHeight="1">
      <c r="A858" s="48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8"/>
      <c r="M858" s="37"/>
      <c r="N858" s="16"/>
      <c r="O858" s="39">
        <f>Dataset!A856</f>
        <v>46342</v>
      </c>
      <c r="P858" s="16">
        <f>Dataset!B856</f>
        <v>366768</v>
      </c>
      <c r="Q858" s="16" t="str">
        <f>Dataset!C856</f>
        <v>Y</v>
      </c>
      <c r="R858" s="16">
        <f>Dataset!D856</f>
        <v>15</v>
      </c>
      <c r="S858" s="16" t="str">
        <f>if(T858&lt;=0.3,Dataset!D856, "")</f>
        <v/>
      </c>
      <c r="T858" s="40">
        <f t="shared" si="2"/>
        <v>0.6907234949</v>
      </c>
      <c r="U858" s="41" t="b">
        <f t="shared" si="1"/>
        <v>0</v>
      </c>
      <c r="V858" s="16"/>
    </row>
    <row r="859" ht="15.75" customHeight="1">
      <c r="A859" s="48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8"/>
      <c r="M859" s="37"/>
      <c r="N859" s="16"/>
      <c r="O859" s="39">
        <f>Dataset!A857</f>
        <v>46342</v>
      </c>
      <c r="P859" s="16">
        <f>Dataset!B857</f>
        <v>478321</v>
      </c>
      <c r="Q859" s="16" t="str">
        <f>Dataset!C857</f>
        <v>Y</v>
      </c>
      <c r="R859" s="16">
        <f>Dataset!D857</f>
        <v>15</v>
      </c>
      <c r="S859" s="16" t="str">
        <f>if(T859&lt;=0.3,Dataset!D857, "")</f>
        <v/>
      </c>
      <c r="T859" s="40">
        <f t="shared" si="2"/>
        <v>0.8543382605</v>
      </c>
      <c r="U859" s="41" t="b">
        <f t="shared" si="1"/>
        <v>0</v>
      </c>
      <c r="V859" s="16"/>
    </row>
    <row r="860" ht="15.75" customHeight="1">
      <c r="A860" s="48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8"/>
      <c r="M860" s="37"/>
      <c r="N860" s="16"/>
      <c r="O860" s="39">
        <f>Dataset!A858</f>
        <v>46342</v>
      </c>
      <c r="P860" s="16">
        <f>Dataset!B858</f>
        <v>280591</v>
      </c>
      <c r="Q860" s="16" t="str">
        <f>Dataset!C858</f>
        <v>Y</v>
      </c>
      <c r="R860" s="16">
        <f>Dataset!D858</f>
        <v>14</v>
      </c>
      <c r="S860" s="16">
        <f>if(T860&lt;=0.3,Dataset!D858, "")</f>
        <v>14</v>
      </c>
      <c r="T860" s="40">
        <f t="shared" si="2"/>
        <v>0.04748487349</v>
      </c>
      <c r="U860" s="41" t="b">
        <f t="shared" si="1"/>
        <v>1</v>
      </c>
      <c r="V860" s="16"/>
    </row>
    <row r="861" ht="15.75" customHeight="1">
      <c r="A861" s="48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8"/>
      <c r="M861" s="37"/>
      <c r="N861" s="16"/>
      <c r="O861" s="39">
        <f>Dataset!A859</f>
        <v>46342</v>
      </c>
      <c r="P861" s="16">
        <f>Dataset!B859</f>
        <v>337233</v>
      </c>
      <c r="Q861" s="16" t="str">
        <f>Dataset!C859</f>
        <v>C</v>
      </c>
      <c r="R861" s="16">
        <f>Dataset!D859</f>
        <v>14</v>
      </c>
      <c r="S861" s="16" t="str">
        <f>if(T861&lt;=0.3,Dataset!D859, "")</f>
        <v/>
      </c>
      <c r="T861" s="40">
        <f t="shared" si="2"/>
        <v>0.5917780328</v>
      </c>
      <c r="U861" s="41" t="b">
        <f t="shared" si="1"/>
        <v>0</v>
      </c>
      <c r="V861" s="16"/>
    </row>
    <row r="862" ht="15.75" customHeight="1">
      <c r="A862" s="48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8"/>
      <c r="M862" s="37"/>
      <c r="N862" s="16"/>
      <c r="O862" s="39">
        <f>Dataset!A860</f>
        <v>46342</v>
      </c>
      <c r="P862" s="16">
        <f>Dataset!B860</f>
        <v>440591</v>
      </c>
      <c r="Q862" s="16" t="str">
        <f>Dataset!C860</f>
        <v>Y</v>
      </c>
      <c r="R862" s="16">
        <f>Dataset!D860</f>
        <v>15</v>
      </c>
      <c r="S862" s="16" t="str">
        <f>if(T862&lt;=0.3,Dataset!D860, "")</f>
        <v/>
      </c>
      <c r="T862" s="40">
        <f t="shared" si="2"/>
        <v>0.339643021</v>
      </c>
      <c r="U862" s="41" t="b">
        <f t="shared" si="1"/>
        <v>0</v>
      </c>
      <c r="V862" s="16"/>
    </row>
    <row r="863" ht="15.75" customHeight="1">
      <c r="A863" s="48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8"/>
      <c r="M863" s="37"/>
      <c r="N863" s="16"/>
      <c r="O863" s="39">
        <f>Dataset!A861</f>
        <v>46342</v>
      </c>
      <c r="P863" s="16">
        <f>Dataset!B861</f>
        <v>210873</v>
      </c>
      <c r="Q863" s="16" t="str">
        <f>Dataset!C861</f>
        <v>Y</v>
      </c>
      <c r="R863" s="16">
        <f>Dataset!D861</f>
        <v>15</v>
      </c>
      <c r="S863" s="16" t="str">
        <f>if(T863&lt;=0.3,Dataset!D861, "")</f>
        <v/>
      </c>
      <c r="T863" s="40">
        <f t="shared" si="2"/>
        <v>0.4847966511</v>
      </c>
      <c r="U863" s="41" t="b">
        <f t="shared" si="1"/>
        <v>0</v>
      </c>
      <c r="V863" s="16"/>
    </row>
    <row r="864" ht="15.75" customHeight="1">
      <c r="A864" s="48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8"/>
      <c r="M864" s="37"/>
      <c r="N864" s="16"/>
      <c r="O864" s="39">
        <f>Dataset!A862</f>
        <v>46342</v>
      </c>
      <c r="P864" s="16">
        <f>Dataset!B862</f>
        <v>298397</v>
      </c>
      <c r="Q864" s="16" t="str">
        <f>Dataset!C862</f>
        <v>Y</v>
      </c>
      <c r="R864" s="16">
        <f>Dataset!D862</f>
        <v>15</v>
      </c>
      <c r="S864" s="16" t="str">
        <f>if(T864&lt;=0.3,Dataset!D862, "")</f>
        <v/>
      </c>
      <c r="T864" s="40">
        <f t="shared" si="2"/>
        <v>0.5564536787</v>
      </c>
      <c r="U864" s="41" t="b">
        <f t="shared" si="1"/>
        <v>0</v>
      </c>
      <c r="V864" s="16"/>
    </row>
    <row r="865" ht="15.75" customHeight="1">
      <c r="A865" s="48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8"/>
      <c r="M865" s="37"/>
      <c r="N865" s="16"/>
      <c r="O865" s="39">
        <f>Dataset!A863</f>
        <v>46342</v>
      </c>
      <c r="P865" s="16">
        <f>Dataset!B863</f>
        <v>94137</v>
      </c>
      <c r="Q865" s="16" t="str">
        <f>Dataset!C863</f>
        <v>Y</v>
      </c>
      <c r="R865" s="16">
        <f>Dataset!D863</f>
        <v>10</v>
      </c>
      <c r="S865" s="16" t="str">
        <f>if(T865&lt;=0.3,Dataset!D863, "")</f>
        <v/>
      </c>
      <c r="T865" s="40">
        <f t="shared" si="2"/>
        <v>0.7283762056</v>
      </c>
      <c r="U865" s="41" t="b">
        <f t="shared" si="1"/>
        <v>0</v>
      </c>
      <c r="V865" s="16"/>
    </row>
    <row r="866" ht="15.75" customHeight="1">
      <c r="A866" s="48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8"/>
      <c r="M866" s="37"/>
      <c r="N866" s="16"/>
      <c r="O866" s="39">
        <f>Dataset!A864</f>
        <v>46342</v>
      </c>
      <c r="P866" s="16">
        <f>Dataset!B864</f>
        <v>428591</v>
      </c>
      <c r="Q866" s="16" t="str">
        <f>Dataset!C864</f>
        <v>Y</v>
      </c>
      <c r="R866" s="16">
        <f>Dataset!D864</f>
        <v>8</v>
      </c>
      <c r="S866" s="16">
        <f>if(T866&lt;=0.3,Dataset!D864, "")</f>
        <v>8</v>
      </c>
      <c r="T866" s="40">
        <f t="shared" si="2"/>
        <v>0.07122067668</v>
      </c>
      <c r="U866" s="41" t="b">
        <f t="shared" si="1"/>
        <v>1</v>
      </c>
      <c r="V866" s="16"/>
    </row>
    <row r="867" ht="15.75" customHeight="1">
      <c r="A867" s="48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8"/>
      <c r="M867" s="37"/>
      <c r="N867" s="16"/>
      <c r="O867" s="39">
        <f>Dataset!A865</f>
        <v>46342</v>
      </c>
      <c r="P867" s="16">
        <f>Dataset!B865</f>
        <v>206725</v>
      </c>
      <c r="Q867" s="16" t="str">
        <f>Dataset!C865</f>
        <v>Y</v>
      </c>
      <c r="R867" s="16">
        <f>Dataset!D865</f>
        <v>13</v>
      </c>
      <c r="S867" s="16" t="str">
        <f>if(T867&lt;=0.3,Dataset!D865, "")</f>
        <v/>
      </c>
      <c r="T867" s="40">
        <f t="shared" si="2"/>
        <v>0.4967403895</v>
      </c>
      <c r="U867" s="41" t="b">
        <f t="shared" si="1"/>
        <v>0</v>
      </c>
      <c r="V867" s="16"/>
    </row>
    <row r="868" ht="15.75" customHeight="1">
      <c r="A868" s="48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8"/>
      <c r="M868" s="37"/>
      <c r="N868" s="16"/>
      <c r="O868" s="39">
        <f>Dataset!A866</f>
        <v>46342</v>
      </c>
      <c r="P868" s="16">
        <f>Dataset!B866</f>
        <v>39460</v>
      </c>
      <c r="Q868" s="16" t="str">
        <f>Dataset!C866</f>
        <v>Y</v>
      </c>
      <c r="R868" s="16">
        <f>Dataset!D866</f>
        <v>15</v>
      </c>
      <c r="S868" s="16" t="str">
        <f>if(T868&lt;=0.3,Dataset!D866, "")</f>
        <v/>
      </c>
      <c r="T868" s="40">
        <f t="shared" si="2"/>
        <v>0.6880734427</v>
      </c>
      <c r="U868" s="41" t="b">
        <f t="shared" si="1"/>
        <v>0</v>
      </c>
      <c r="V868" s="16"/>
    </row>
    <row r="869" ht="15.75" customHeight="1">
      <c r="A869" s="48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8"/>
      <c r="M869" s="37"/>
      <c r="N869" s="16"/>
      <c r="O869" s="39">
        <f>Dataset!A867</f>
        <v>46342</v>
      </c>
      <c r="P869" s="16">
        <f>Dataset!B867</f>
        <v>310060</v>
      </c>
      <c r="Q869" s="16" t="str">
        <f>Dataset!C867</f>
        <v>Y</v>
      </c>
      <c r="R869" s="16">
        <f>Dataset!D867</f>
        <v>15</v>
      </c>
      <c r="S869" s="16" t="str">
        <f>if(T869&lt;=0.3,Dataset!D867, "")</f>
        <v/>
      </c>
      <c r="T869" s="40">
        <f t="shared" si="2"/>
        <v>0.7440610802</v>
      </c>
      <c r="U869" s="41" t="b">
        <f t="shared" si="1"/>
        <v>0</v>
      </c>
      <c r="V869" s="16"/>
    </row>
    <row r="870" ht="15.75" customHeight="1">
      <c r="A870" s="48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8"/>
      <c r="M870" s="37"/>
      <c r="N870" s="16"/>
      <c r="O870" s="39">
        <f>Dataset!A868</f>
        <v>46342</v>
      </c>
      <c r="P870" s="16">
        <f>Dataset!B868</f>
        <v>467249</v>
      </c>
      <c r="Q870" s="16" t="str">
        <f>Dataset!C868</f>
        <v>Y</v>
      </c>
      <c r="R870" s="16">
        <f>Dataset!D868</f>
        <v>14</v>
      </c>
      <c r="S870" s="16">
        <f>if(T870&lt;=0.3,Dataset!D868, "")</f>
        <v>14</v>
      </c>
      <c r="T870" s="40">
        <f t="shared" si="2"/>
        <v>0.08524501944</v>
      </c>
      <c r="U870" s="41" t="b">
        <f t="shared" si="1"/>
        <v>1</v>
      </c>
      <c r="V870" s="16"/>
    </row>
    <row r="871" ht="15.75" customHeight="1">
      <c r="A871" s="48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8"/>
      <c r="M871" s="37"/>
      <c r="N871" s="16"/>
      <c r="O871" s="39">
        <f>Dataset!A869</f>
        <v>46342</v>
      </c>
      <c r="P871" s="16">
        <f>Dataset!B869</f>
        <v>333684</v>
      </c>
      <c r="Q871" s="16" t="str">
        <f>Dataset!C869</f>
        <v>Y</v>
      </c>
      <c r="R871" s="16">
        <f>Dataset!D869</f>
        <v>11</v>
      </c>
      <c r="S871" s="16" t="str">
        <f>if(T871&lt;=0.3,Dataset!D869, "")</f>
        <v/>
      </c>
      <c r="T871" s="40">
        <f t="shared" si="2"/>
        <v>0.3978610989</v>
      </c>
      <c r="U871" s="41" t="b">
        <f t="shared" si="1"/>
        <v>0</v>
      </c>
      <c r="V871" s="16"/>
    </row>
    <row r="872" ht="15.75" customHeight="1">
      <c r="A872" s="48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8"/>
      <c r="M872" s="37"/>
      <c r="N872" s="16"/>
      <c r="O872" s="39">
        <f>Dataset!A870</f>
        <v>46342</v>
      </c>
      <c r="P872" s="16">
        <f>Dataset!B870</f>
        <v>124544</v>
      </c>
      <c r="Q872" s="16" t="str">
        <f>Dataset!C870</f>
        <v>Y</v>
      </c>
      <c r="R872" s="16">
        <f>Dataset!D870</f>
        <v>13</v>
      </c>
      <c r="S872" s="16">
        <f>if(T872&lt;=0.3,Dataset!D870, "")</f>
        <v>13</v>
      </c>
      <c r="T872" s="40">
        <f t="shared" si="2"/>
        <v>0.2631530213</v>
      </c>
      <c r="U872" s="41" t="b">
        <f t="shared" si="1"/>
        <v>1</v>
      </c>
      <c r="V872" s="16"/>
    </row>
    <row r="873" ht="15.75" customHeight="1">
      <c r="A873" s="48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8"/>
      <c r="M873" s="37"/>
      <c r="N873" s="16"/>
      <c r="O873" s="39">
        <f>Dataset!A871</f>
        <v>46342</v>
      </c>
      <c r="P873" s="16">
        <f>Dataset!B871</f>
        <v>197793</v>
      </c>
      <c r="Q873" s="16" t="str">
        <f>Dataset!C871</f>
        <v>Y</v>
      </c>
      <c r="R873" s="16">
        <f>Dataset!D871</f>
        <v>5</v>
      </c>
      <c r="S873" s="16" t="str">
        <f>if(T873&lt;=0.3,Dataset!D871, "")</f>
        <v/>
      </c>
      <c r="T873" s="40">
        <f t="shared" si="2"/>
        <v>0.5708893247</v>
      </c>
      <c r="U873" s="41" t="b">
        <f t="shared" si="1"/>
        <v>0</v>
      </c>
      <c r="V873" s="16"/>
    </row>
    <row r="874" ht="15.75" customHeight="1">
      <c r="A874" s="48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8"/>
      <c r="M874" s="37"/>
      <c r="N874" s="16"/>
      <c r="O874" s="39">
        <f>Dataset!A872</f>
        <v>46342</v>
      </c>
      <c r="P874" s="16">
        <f>Dataset!B872</f>
        <v>242231</v>
      </c>
      <c r="Q874" s="16" t="str">
        <f>Dataset!C872</f>
        <v>Y</v>
      </c>
      <c r="R874" s="16">
        <f>Dataset!D872</f>
        <v>12</v>
      </c>
      <c r="S874" s="16">
        <f>if(T874&lt;=0.3,Dataset!D872, "")</f>
        <v>12</v>
      </c>
      <c r="T874" s="40">
        <f t="shared" si="2"/>
        <v>0.1891925229</v>
      </c>
      <c r="U874" s="41" t="b">
        <f t="shared" si="1"/>
        <v>1</v>
      </c>
      <c r="V874" s="16"/>
    </row>
    <row r="875" ht="15.75" customHeight="1">
      <c r="A875" s="48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8"/>
      <c r="M875" s="37"/>
      <c r="N875" s="16"/>
      <c r="O875" s="39">
        <f>Dataset!A873</f>
        <v>46342</v>
      </c>
      <c r="P875" s="16">
        <f>Dataset!B873</f>
        <v>419594</v>
      </c>
      <c r="Q875" s="16" t="str">
        <f>Dataset!C873</f>
        <v>Y</v>
      </c>
      <c r="R875" s="16">
        <f>Dataset!D873</f>
        <v>12</v>
      </c>
      <c r="S875" s="16" t="str">
        <f>if(T875&lt;=0.3,Dataset!D873, "")</f>
        <v/>
      </c>
      <c r="T875" s="40">
        <f t="shared" si="2"/>
        <v>0.7291519025</v>
      </c>
      <c r="U875" s="41" t="b">
        <f t="shared" si="1"/>
        <v>0</v>
      </c>
      <c r="V875" s="16"/>
    </row>
    <row r="876" ht="15.75" customHeight="1">
      <c r="A876" s="48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8"/>
      <c r="M876" s="37"/>
      <c r="N876" s="16"/>
      <c r="O876" s="39">
        <f>Dataset!A874</f>
        <v>46342</v>
      </c>
      <c r="P876" s="16">
        <f>Dataset!B874</f>
        <v>165499</v>
      </c>
      <c r="Q876" s="16" t="str">
        <f>Dataset!C874</f>
        <v>Y</v>
      </c>
      <c r="R876" s="16">
        <f>Dataset!D874</f>
        <v>15</v>
      </c>
      <c r="S876" s="16">
        <f>if(T876&lt;=0.3,Dataset!D874, "")</f>
        <v>15</v>
      </c>
      <c r="T876" s="40">
        <f t="shared" si="2"/>
        <v>0.06789401205</v>
      </c>
      <c r="U876" s="41" t="b">
        <f t="shared" si="1"/>
        <v>1</v>
      </c>
      <c r="V876" s="16"/>
    </row>
    <row r="877" ht="15.75" customHeight="1">
      <c r="A877" s="48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8"/>
      <c r="M877" s="37"/>
      <c r="N877" s="16"/>
      <c r="O877" s="39">
        <f>Dataset!A875</f>
        <v>46342</v>
      </c>
      <c r="P877" s="16">
        <f>Dataset!B875</f>
        <v>380933</v>
      </c>
      <c r="Q877" s="16" t="str">
        <f>Dataset!C875</f>
        <v>Y</v>
      </c>
      <c r="R877" s="16">
        <f>Dataset!D875</f>
        <v>5</v>
      </c>
      <c r="S877" s="16" t="str">
        <f>if(T877&lt;=0.3,Dataset!D875, "")</f>
        <v/>
      </c>
      <c r="T877" s="40">
        <f t="shared" si="2"/>
        <v>0.6763495357</v>
      </c>
      <c r="U877" s="41" t="b">
        <f t="shared" si="1"/>
        <v>0</v>
      </c>
      <c r="V877" s="16"/>
    </row>
    <row r="878" ht="15.75" customHeight="1">
      <c r="A878" s="48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8"/>
      <c r="M878" s="37"/>
      <c r="N878" s="16"/>
      <c r="O878" s="39">
        <f>Dataset!A876</f>
        <v>46342</v>
      </c>
      <c r="P878" s="16">
        <f>Dataset!B876</f>
        <v>123707</v>
      </c>
      <c r="Q878" s="16" t="str">
        <f>Dataset!C876</f>
        <v>Y</v>
      </c>
      <c r="R878" s="16">
        <f>Dataset!D876</f>
        <v>6</v>
      </c>
      <c r="S878" s="16" t="str">
        <f>if(T878&lt;=0.3,Dataset!D876, "")</f>
        <v/>
      </c>
      <c r="T878" s="40">
        <f t="shared" si="2"/>
        <v>0.302050599</v>
      </c>
      <c r="U878" s="41" t="b">
        <f t="shared" si="1"/>
        <v>0</v>
      </c>
      <c r="V878" s="16"/>
    </row>
    <row r="879" ht="15.75" customHeight="1">
      <c r="A879" s="48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8"/>
      <c r="M879" s="37"/>
      <c r="N879" s="16"/>
      <c r="O879" s="39">
        <f>Dataset!A877</f>
        <v>46342</v>
      </c>
      <c r="P879" s="16">
        <f>Dataset!B877</f>
        <v>224303</v>
      </c>
      <c r="Q879" s="16" t="str">
        <f>Dataset!C877</f>
        <v>Y</v>
      </c>
      <c r="R879" s="16">
        <f>Dataset!D877</f>
        <v>15</v>
      </c>
      <c r="S879" s="16" t="str">
        <f>if(T879&lt;=0.3,Dataset!D877, "")</f>
        <v/>
      </c>
      <c r="T879" s="40">
        <f t="shared" si="2"/>
        <v>0.6905759039</v>
      </c>
      <c r="U879" s="41" t="b">
        <f t="shared" si="1"/>
        <v>0</v>
      </c>
      <c r="V879" s="16"/>
    </row>
    <row r="880" ht="15.75" customHeight="1">
      <c r="A880" s="48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8"/>
      <c r="M880" s="37"/>
      <c r="N880" s="16"/>
      <c r="O880" s="39">
        <f>Dataset!A878</f>
        <v>46342</v>
      </c>
      <c r="P880" s="16">
        <f>Dataset!B878</f>
        <v>338618</v>
      </c>
      <c r="Q880" s="16" t="str">
        <f>Dataset!C878</f>
        <v>Y</v>
      </c>
      <c r="R880" s="16">
        <f>Dataset!D878</f>
        <v>14</v>
      </c>
      <c r="S880" s="16" t="str">
        <f>if(T880&lt;=0.3,Dataset!D878, "")</f>
        <v/>
      </c>
      <c r="T880" s="40">
        <f t="shared" si="2"/>
        <v>0.6977735443</v>
      </c>
      <c r="U880" s="41" t="b">
        <f t="shared" si="1"/>
        <v>0</v>
      </c>
      <c r="V880" s="16"/>
    </row>
    <row r="881" ht="15.75" customHeight="1">
      <c r="A881" s="48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8"/>
      <c r="M881" s="37"/>
      <c r="N881" s="16"/>
      <c r="O881" s="39">
        <f>Dataset!A879</f>
        <v>46342</v>
      </c>
      <c r="P881" s="16">
        <f>Dataset!B879</f>
        <v>122876</v>
      </c>
      <c r="Q881" s="16" t="str">
        <f>Dataset!C879</f>
        <v>Y</v>
      </c>
      <c r="R881" s="16">
        <f>Dataset!D879</f>
        <v>8</v>
      </c>
      <c r="S881" s="16" t="str">
        <f>if(T881&lt;=0.3,Dataset!D879, "")</f>
        <v/>
      </c>
      <c r="T881" s="40">
        <f t="shared" si="2"/>
        <v>0.9482836387</v>
      </c>
      <c r="U881" s="41" t="b">
        <f t="shared" si="1"/>
        <v>0</v>
      </c>
      <c r="V881" s="16"/>
    </row>
    <row r="882" ht="15.75" customHeight="1">
      <c r="A882" s="48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8"/>
      <c r="M882" s="37"/>
      <c r="N882" s="16"/>
      <c r="O882" s="39">
        <f>Dataset!A880</f>
        <v>46342</v>
      </c>
      <c r="P882" s="16">
        <f>Dataset!B880</f>
        <v>126982</v>
      </c>
      <c r="Q882" s="16" t="str">
        <f>Dataset!C880</f>
        <v>Y</v>
      </c>
      <c r="R882" s="16">
        <f>Dataset!D880</f>
        <v>15</v>
      </c>
      <c r="S882" s="16">
        <f>if(T882&lt;=0.3,Dataset!D880, "")</f>
        <v>15</v>
      </c>
      <c r="T882" s="40">
        <f t="shared" si="2"/>
        <v>0.207511984</v>
      </c>
      <c r="U882" s="41" t="b">
        <f t="shared" si="1"/>
        <v>1</v>
      </c>
      <c r="V882" s="16"/>
    </row>
    <row r="883" ht="15.75" customHeight="1">
      <c r="A883" s="48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8"/>
      <c r="M883" s="37"/>
      <c r="N883" s="16"/>
      <c r="O883" s="39">
        <f>Dataset!A881</f>
        <v>46342</v>
      </c>
      <c r="P883" s="16">
        <f>Dataset!B881</f>
        <v>66655</v>
      </c>
      <c r="Q883" s="16" t="str">
        <f>Dataset!C881</f>
        <v>Y</v>
      </c>
      <c r="R883" s="16">
        <f>Dataset!D881</f>
        <v>15</v>
      </c>
      <c r="S883" s="16" t="str">
        <f>if(T883&lt;=0.3,Dataset!D881, "")</f>
        <v/>
      </c>
      <c r="T883" s="40">
        <f t="shared" si="2"/>
        <v>0.3418584196</v>
      </c>
      <c r="U883" s="41" t="b">
        <f t="shared" si="1"/>
        <v>0</v>
      </c>
      <c r="V883" s="16"/>
    </row>
    <row r="884" ht="15.75" customHeight="1">
      <c r="A884" s="48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8"/>
      <c r="M884" s="37"/>
      <c r="N884" s="16"/>
      <c r="O884" s="39">
        <f>Dataset!A882</f>
        <v>46342</v>
      </c>
      <c r="P884" s="16">
        <f>Dataset!B882</f>
        <v>289069</v>
      </c>
      <c r="Q884" s="16" t="str">
        <f>Dataset!C882</f>
        <v>Y</v>
      </c>
      <c r="R884" s="16">
        <f>Dataset!D882</f>
        <v>15</v>
      </c>
      <c r="S884" s="16">
        <f>if(T884&lt;=0.3,Dataset!D882, "")</f>
        <v>15</v>
      </c>
      <c r="T884" s="40">
        <f t="shared" si="2"/>
        <v>0.1063190571</v>
      </c>
      <c r="U884" s="41" t="b">
        <f t="shared" si="1"/>
        <v>1</v>
      </c>
      <c r="V884" s="16"/>
    </row>
    <row r="885" ht="15.75" customHeight="1">
      <c r="A885" s="48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8"/>
      <c r="M885" s="37"/>
      <c r="N885" s="16"/>
      <c r="O885" s="39">
        <f>Dataset!A883</f>
        <v>46341</v>
      </c>
      <c r="P885" s="16">
        <f>Dataset!B883</f>
        <v>82997</v>
      </c>
      <c r="Q885" s="16" t="str">
        <f>Dataset!C883</f>
        <v>Y</v>
      </c>
      <c r="R885" s="16">
        <f>Dataset!D883</f>
        <v>15</v>
      </c>
      <c r="S885" s="16">
        <f>if(T885&lt;=0.3,Dataset!D883, "")</f>
        <v>15</v>
      </c>
      <c r="T885" s="40">
        <f t="shared" si="2"/>
        <v>0.1174107475</v>
      </c>
      <c r="U885" s="41" t="b">
        <f t="shared" si="1"/>
        <v>1</v>
      </c>
      <c r="V885" s="16"/>
    </row>
    <row r="886" ht="15.75" customHeight="1">
      <c r="A886" s="48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8"/>
      <c r="M886" s="37"/>
      <c r="N886" s="16"/>
      <c r="O886" s="39">
        <f>Dataset!A884</f>
        <v>46341</v>
      </c>
      <c r="P886" s="16">
        <f>Dataset!B884</f>
        <v>341147</v>
      </c>
      <c r="Q886" s="16" t="str">
        <f>Dataset!C884</f>
        <v>Y</v>
      </c>
      <c r="R886" s="16">
        <f>Dataset!D884</f>
        <v>15</v>
      </c>
      <c r="S886" s="16">
        <f>if(T886&lt;=0.3,Dataset!D884, "")</f>
        <v>15</v>
      </c>
      <c r="T886" s="40">
        <f t="shared" si="2"/>
        <v>0.01763095241</v>
      </c>
      <c r="U886" s="41" t="b">
        <f t="shared" si="1"/>
        <v>1</v>
      </c>
      <c r="V886" s="16"/>
    </row>
    <row r="887" ht="15.75" customHeight="1">
      <c r="A887" s="48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8"/>
      <c r="M887" s="37"/>
      <c r="N887" s="16"/>
      <c r="O887" s="39">
        <f>Dataset!A885</f>
        <v>46341</v>
      </c>
      <c r="P887" s="16">
        <f>Dataset!B885</f>
        <v>102383</v>
      </c>
      <c r="Q887" s="16" t="str">
        <f>Dataset!C885</f>
        <v>Y</v>
      </c>
      <c r="R887" s="16">
        <f>Dataset!D885</f>
        <v>15</v>
      </c>
      <c r="S887" s="16">
        <f>if(T887&lt;=0.3,Dataset!D885, "")</f>
        <v>15</v>
      </c>
      <c r="T887" s="40">
        <f t="shared" si="2"/>
        <v>0.1834871955</v>
      </c>
      <c r="U887" s="41" t="b">
        <f t="shared" si="1"/>
        <v>1</v>
      </c>
      <c r="V887" s="16"/>
    </row>
    <row r="888" ht="15.75" customHeight="1">
      <c r="A888" s="48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8"/>
      <c r="M888" s="37"/>
      <c r="N888" s="16"/>
      <c r="O888" s="39">
        <f>Dataset!A886</f>
        <v>46341</v>
      </c>
      <c r="P888" s="16">
        <f>Dataset!B886</f>
        <v>264972</v>
      </c>
      <c r="Q888" s="16" t="str">
        <f>Dataset!C886</f>
        <v>Y</v>
      </c>
      <c r="R888" s="16">
        <f>Dataset!D886</f>
        <v>15</v>
      </c>
      <c r="S888" s="16" t="str">
        <f>if(T888&lt;=0.3,Dataset!D886, "")</f>
        <v/>
      </c>
      <c r="T888" s="40">
        <f t="shared" si="2"/>
        <v>0.4082444437</v>
      </c>
      <c r="U888" s="41" t="b">
        <f t="shared" si="1"/>
        <v>0</v>
      </c>
      <c r="V888" s="16"/>
    </row>
    <row r="889" ht="15.75" customHeight="1">
      <c r="A889" s="48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8"/>
      <c r="M889" s="37"/>
      <c r="N889" s="16"/>
      <c r="O889" s="39">
        <f>Dataset!A887</f>
        <v>46341</v>
      </c>
      <c r="P889" s="16">
        <f>Dataset!B887</f>
        <v>444096</v>
      </c>
      <c r="Q889" s="16" t="str">
        <f>Dataset!C887</f>
        <v>Y</v>
      </c>
      <c r="R889" s="16">
        <f>Dataset!D887</f>
        <v>10</v>
      </c>
      <c r="S889" s="16">
        <f>if(T889&lt;=0.3,Dataset!D887, "")</f>
        <v>10</v>
      </c>
      <c r="T889" s="40">
        <f t="shared" si="2"/>
        <v>0.05232292326</v>
      </c>
      <c r="U889" s="41" t="b">
        <f t="shared" si="1"/>
        <v>1</v>
      </c>
      <c r="V889" s="16"/>
    </row>
    <row r="890" ht="15.75" customHeight="1">
      <c r="A890" s="48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8"/>
      <c r="M890" s="37"/>
      <c r="N890" s="16"/>
      <c r="O890" s="39">
        <f>Dataset!A888</f>
        <v>46341</v>
      </c>
      <c r="P890" s="16">
        <f>Dataset!B888</f>
        <v>102772</v>
      </c>
      <c r="Q890" s="16" t="str">
        <f>Dataset!C888</f>
        <v>Y</v>
      </c>
      <c r="R890" s="16">
        <f>Dataset!D888</f>
        <v>12</v>
      </c>
      <c r="S890" s="16" t="str">
        <f>if(T890&lt;=0.3,Dataset!D888, "")</f>
        <v/>
      </c>
      <c r="T890" s="40">
        <f t="shared" si="2"/>
        <v>0.7738513416</v>
      </c>
      <c r="U890" s="41" t="b">
        <f t="shared" si="1"/>
        <v>0</v>
      </c>
      <c r="V890" s="16"/>
    </row>
    <row r="891" ht="15.75" customHeight="1">
      <c r="A891" s="48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8"/>
      <c r="M891" s="37"/>
      <c r="N891" s="16"/>
      <c r="O891" s="39">
        <f>Dataset!A889</f>
        <v>46341</v>
      </c>
      <c r="P891" s="16">
        <f>Dataset!B889</f>
        <v>375975</v>
      </c>
      <c r="Q891" s="16" t="str">
        <f>Dataset!C889</f>
        <v>Y</v>
      </c>
      <c r="R891" s="16">
        <f>Dataset!D889</f>
        <v>14</v>
      </c>
      <c r="S891" s="16" t="str">
        <f>if(T891&lt;=0.3,Dataset!D889, "")</f>
        <v/>
      </c>
      <c r="T891" s="40">
        <f t="shared" si="2"/>
        <v>0.8341377204</v>
      </c>
      <c r="U891" s="41" t="b">
        <f t="shared" si="1"/>
        <v>0</v>
      </c>
      <c r="V891" s="16"/>
    </row>
    <row r="892" ht="15.75" customHeight="1">
      <c r="A892" s="48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8"/>
      <c r="M892" s="37"/>
      <c r="N892" s="16"/>
      <c r="O892" s="39">
        <f>Dataset!A890</f>
        <v>46341</v>
      </c>
      <c r="P892" s="16">
        <f>Dataset!B890</f>
        <v>20415</v>
      </c>
      <c r="Q892" s="16" t="str">
        <f>Dataset!C890</f>
        <v>Y</v>
      </c>
      <c r="R892" s="16">
        <f>Dataset!D890</f>
        <v>14</v>
      </c>
      <c r="S892" s="16" t="str">
        <f>if(T892&lt;=0.3,Dataset!D890, "")</f>
        <v/>
      </c>
      <c r="T892" s="40">
        <f t="shared" si="2"/>
        <v>0.6553613827</v>
      </c>
      <c r="U892" s="41" t="b">
        <f t="shared" si="1"/>
        <v>0</v>
      </c>
      <c r="V892" s="16"/>
    </row>
    <row r="893" ht="15.75" customHeight="1">
      <c r="A893" s="48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8"/>
      <c r="M893" s="37"/>
      <c r="N893" s="16"/>
      <c r="O893" s="39">
        <f>Dataset!A891</f>
        <v>46341</v>
      </c>
      <c r="P893" s="16">
        <f>Dataset!B891</f>
        <v>395103</v>
      </c>
      <c r="Q893" s="16" t="str">
        <f>Dataset!C891</f>
        <v>Y</v>
      </c>
      <c r="R893" s="16">
        <f>Dataset!D891</f>
        <v>14</v>
      </c>
      <c r="S893" s="16" t="str">
        <f>if(T893&lt;=0.3,Dataset!D891, "")</f>
        <v/>
      </c>
      <c r="T893" s="40">
        <f t="shared" si="2"/>
        <v>0.5010798526</v>
      </c>
      <c r="U893" s="41" t="b">
        <f t="shared" si="1"/>
        <v>0</v>
      </c>
      <c r="V893" s="16"/>
    </row>
    <row r="894" ht="15.75" customHeight="1">
      <c r="A894" s="48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8"/>
      <c r="M894" s="37"/>
      <c r="N894" s="16"/>
      <c r="O894" s="39">
        <f>Dataset!A892</f>
        <v>46341</v>
      </c>
      <c r="P894" s="16">
        <f>Dataset!B892</f>
        <v>71293</v>
      </c>
      <c r="Q894" s="16" t="str">
        <f>Dataset!C892</f>
        <v>Y</v>
      </c>
      <c r="R894" s="16">
        <f>Dataset!D892</f>
        <v>15</v>
      </c>
      <c r="S894" s="16">
        <f>if(T894&lt;=0.3,Dataset!D892, "")</f>
        <v>15</v>
      </c>
      <c r="T894" s="40">
        <f t="shared" si="2"/>
        <v>0.2343874333</v>
      </c>
      <c r="U894" s="41" t="b">
        <f t="shared" si="1"/>
        <v>1</v>
      </c>
      <c r="V894" s="16"/>
    </row>
    <row r="895" ht="15.75" customHeight="1">
      <c r="A895" s="48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8"/>
      <c r="M895" s="37"/>
      <c r="N895" s="16"/>
      <c r="O895" s="39">
        <f>Dataset!A893</f>
        <v>46341</v>
      </c>
      <c r="P895" s="16">
        <f>Dataset!B893</f>
        <v>194581</v>
      </c>
      <c r="Q895" s="16" t="str">
        <f>Dataset!C893</f>
        <v>Y</v>
      </c>
      <c r="R895" s="16">
        <f>Dataset!D893</f>
        <v>10</v>
      </c>
      <c r="S895" s="16" t="str">
        <f>if(T895&lt;=0.3,Dataset!D893, "")</f>
        <v/>
      </c>
      <c r="T895" s="40">
        <f t="shared" si="2"/>
        <v>0.3381233649</v>
      </c>
      <c r="U895" s="41" t="b">
        <f t="shared" si="1"/>
        <v>0</v>
      </c>
      <c r="V895" s="16"/>
    </row>
    <row r="896" ht="15.75" customHeight="1">
      <c r="A896" s="48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8"/>
      <c r="M896" s="37"/>
      <c r="N896" s="16"/>
      <c r="O896" s="39">
        <f>Dataset!A894</f>
        <v>46341</v>
      </c>
      <c r="P896" s="16">
        <f>Dataset!B894</f>
        <v>57733</v>
      </c>
      <c r="Q896" s="16" t="str">
        <f>Dataset!C894</f>
        <v>Y</v>
      </c>
      <c r="R896" s="16">
        <f>Dataset!D894</f>
        <v>14</v>
      </c>
      <c r="S896" s="16" t="str">
        <f>if(T896&lt;=0.3,Dataset!D894, "")</f>
        <v/>
      </c>
      <c r="T896" s="40">
        <f t="shared" si="2"/>
        <v>0.6288759769</v>
      </c>
      <c r="U896" s="41" t="b">
        <f t="shared" si="1"/>
        <v>0</v>
      </c>
      <c r="V896" s="16"/>
    </row>
    <row r="897" ht="15.75" customHeight="1">
      <c r="A897" s="48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8"/>
      <c r="M897" s="37"/>
      <c r="N897" s="16"/>
      <c r="O897" s="39">
        <f>Dataset!A895</f>
        <v>46341</v>
      </c>
      <c r="P897" s="16">
        <f>Dataset!B895</f>
        <v>405677</v>
      </c>
      <c r="Q897" s="16" t="str">
        <f>Dataset!C895</f>
        <v>Y</v>
      </c>
      <c r="R897" s="16">
        <f>Dataset!D895</f>
        <v>15</v>
      </c>
      <c r="S897" s="16" t="str">
        <f>if(T897&lt;=0.3,Dataset!D895, "")</f>
        <v/>
      </c>
      <c r="T897" s="40">
        <f t="shared" si="2"/>
        <v>0.4990376059</v>
      </c>
      <c r="U897" s="41" t="b">
        <f t="shared" si="1"/>
        <v>0</v>
      </c>
      <c r="V897" s="16"/>
    </row>
    <row r="898" ht="15.75" customHeight="1">
      <c r="A898" s="48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8"/>
      <c r="M898" s="37"/>
      <c r="N898" s="16"/>
      <c r="O898" s="39">
        <f>Dataset!A896</f>
        <v>46341</v>
      </c>
      <c r="P898" s="16">
        <f>Dataset!B896</f>
        <v>127647</v>
      </c>
      <c r="Q898" s="16" t="str">
        <f>Dataset!C896</f>
        <v>Y</v>
      </c>
      <c r="R898" s="16">
        <f>Dataset!D896</f>
        <v>14</v>
      </c>
      <c r="S898" s="16">
        <f>if(T898&lt;=0.3,Dataset!D896, "")</f>
        <v>14</v>
      </c>
      <c r="T898" s="40">
        <f t="shared" si="2"/>
        <v>0.1752585259</v>
      </c>
      <c r="U898" s="41" t="b">
        <f t="shared" si="1"/>
        <v>1</v>
      </c>
      <c r="V898" s="16"/>
    </row>
    <row r="899" ht="15.75" customHeight="1">
      <c r="A899" s="48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8"/>
      <c r="M899" s="37"/>
      <c r="N899" s="16"/>
      <c r="O899" s="39">
        <f>Dataset!A897</f>
        <v>46341</v>
      </c>
      <c r="P899" s="16">
        <f>Dataset!B897</f>
        <v>264883</v>
      </c>
      <c r="Q899" s="16" t="str">
        <f>Dataset!C897</f>
        <v>Y</v>
      </c>
      <c r="R899" s="16">
        <f>Dataset!D897</f>
        <v>15</v>
      </c>
      <c r="S899" s="16" t="str">
        <f>if(T899&lt;=0.3,Dataset!D897, "")</f>
        <v/>
      </c>
      <c r="T899" s="40">
        <f t="shared" si="2"/>
        <v>0.3601032778</v>
      </c>
      <c r="U899" s="41" t="b">
        <f t="shared" si="1"/>
        <v>0</v>
      </c>
      <c r="V899" s="16"/>
    </row>
    <row r="900" ht="15.75" customHeight="1">
      <c r="A900" s="48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8"/>
      <c r="M900" s="37"/>
      <c r="N900" s="16"/>
      <c r="O900" s="39">
        <f>Dataset!A898</f>
        <v>46341</v>
      </c>
      <c r="P900" s="16">
        <f>Dataset!B898</f>
        <v>450689</v>
      </c>
      <c r="Q900" s="16" t="str">
        <f>Dataset!C898</f>
        <v>Y</v>
      </c>
      <c r="R900" s="16">
        <f>Dataset!D898</f>
        <v>14</v>
      </c>
      <c r="S900" s="16">
        <f>if(T900&lt;=0.3,Dataset!D898, "")</f>
        <v>14</v>
      </c>
      <c r="T900" s="40">
        <f t="shared" si="2"/>
        <v>0.1731253822</v>
      </c>
      <c r="U900" s="41" t="b">
        <f t="shared" si="1"/>
        <v>1</v>
      </c>
      <c r="V900" s="16"/>
    </row>
    <row r="901" ht="15.75" customHeight="1">
      <c r="A901" s="48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8"/>
      <c r="M901" s="37"/>
      <c r="N901" s="16"/>
      <c r="O901" s="39">
        <f>Dataset!A899</f>
        <v>46341</v>
      </c>
      <c r="P901" s="16">
        <f>Dataset!B899</f>
        <v>154812</v>
      </c>
      <c r="Q901" s="16" t="str">
        <f>Dataset!C899</f>
        <v>Y</v>
      </c>
      <c r="R901" s="16">
        <f>Dataset!D899</f>
        <v>8</v>
      </c>
      <c r="S901" s="16" t="str">
        <f>if(T901&lt;=0.3,Dataset!D899, "")</f>
        <v/>
      </c>
      <c r="T901" s="40">
        <f t="shared" si="2"/>
        <v>0.7143040757</v>
      </c>
      <c r="U901" s="41" t="b">
        <f t="shared" si="1"/>
        <v>0</v>
      </c>
      <c r="V901" s="16"/>
    </row>
    <row r="902" ht="15.75" customHeight="1">
      <c r="A902" s="48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8"/>
      <c r="M902" s="37"/>
      <c r="N902" s="16"/>
      <c r="O902" s="39">
        <f>Dataset!A900</f>
        <v>46341</v>
      </c>
      <c r="P902" s="16">
        <f>Dataset!B900</f>
        <v>277989</v>
      </c>
      <c r="Q902" s="16" t="str">
        <f>Dataset!C900</f>
        <v>Y</v>
      </c>
      <c r="R902" s="16">
        <f>Dataset!D900</f>
        <v>14</v>
      </c>
      <c r="S902" s="16" t="str">
        <f>if(T902&lt;=0.3,Dataset!D900, "")</f>
        <v/>
      </c>
      <c r="T902" s="40">
        <f t="shared" si="2"/>
        <v>0.4668486915</v>
      </c>
      <c r="U902" s="41" t="b">
        <f t="shared" si="1"/>
        <v>0</v>
      </c>
      <c r="V902" s="16"/>
    </row>
    <row r="903" ht="15.75" customHeight="1">
      <c r="A903" s="48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8"/>
      <c r="M903" s="37"/>
      <c r="N903" s="16"/>
      <c r="O903" s="39">
        <f>Dataset!A901</f>
        <v>46341</v>
      </c>
      <c r="P903" s="16">
        <f>Dataset!B901</f>
        <v>384434</v>
      </c>
      <c r="Q903" s="16" t="str">
        <f>Dataset!C901</f>
        <v>Y</v>
      </c>
      <c r="R903" s="16">
        <f>Dataset!D901</f>
        <v>15</v>
      </c>
      <c r="S903" s="16">
        <f>if(T903&lt;=0.3,Dataset!D901, "")</f>
        <v>15</v>
      </c>
      <c r="T903" s="40">
        <f t="shared" si="2"/>
        <v>0.154163117</v>
      </c>
      <c r="U903" s="41" t="b">
        <f t="shared" si="1"/>
        <v>1</v>
      </c>
      <c r="V903" s="16"/>
    </row>
    <row r="904" ht="15.75" customHeight="1">
      <c r="A904" s="48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8"/>
      <c r="M904" s="37"/>
      <c r="N904" s="16"/>
      <c r="O904" s="39">
        <f>Dataset!A902</f>
        <v>46341</v>
      </c>
      <c r="P904" s="16">
        <f>Dataset!B902</f>
        <v>81886</v>
      </c>
      <c r="Q904" s="16" t="str">
        <f>Dataset!C902</f>
        <v>Y</v>
      </c>
      <c r="R904" s="16">
        <f>Dataset!D902</f>
        <v>15</v>
      </c>
      <c r="S904" s="16">
        <f>if(T904&lt;=0.3,Dataset!D902, "")</f>
        <v>15</v>
      </c>
      <c r="T904" s="40">
        <f t="shared" si="2"/>
        <v>0.233504502</v>
      </c>
      <c r="U904" s="41" t="b">
        <f t="shared" si="1"/>
        <v>1</v>
      </c>
      <c r="V904" s="16"/>
    </row>
    <row r="905" ht="15.75" customHeight="1">
      <c r="A905" s="48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8"/>
      <c r="M905" s="37"/>
      <c r="N905" s="16"/>
      <c r="O905" s="39">
        <f>Dataset!A903</f>
        <v>46341</v>
      </c>
      <c r="P905" s="16">
        <f>Dataset!B903</f>
        <v>303860</v>
      </c>
      <c r="Q905" s="16" t="str">
        <f>Dataset!C903</f>
        <v>Y</v>
      </c>
      <c r="R905" s="16">
        <f>Dataset!D903</f>
        <v>13</v>
      </c>
      <c r="S905" s="16" t="str">
        <f>if(T905&lt;=0.3,Dataset!D903, "")</f>
        <v/>
      </c>
      <c r="T905" s="40">
        <f t="shared" si="2"/>
        <v>0.4602221733</v>
      </c>
      <c r="U905" s="41" t="b">
        <f t="shared" si="1"/>
        <v>0</v>
      </c>
      <c r="V905" s="16"/>
    </row>
    <row r="906" ht="15.75" customHeight="1">
      <c r="A906" s="48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8"/>
      <c r="M906" s="37"/>
      <c r="N906" s="16"/>
      <c r="O906" s="39">
        <f>Dataset!A904</f>
        <v>46341</v>
      </c>
      <c r="P906" s="16">
        <f>Dataset!B904</f>
        <v>49853</v>
      </c>
      <c r="Q906" s="16" t="str">
        <f>Dataset!C904</f>
        <v>Y</v>
      </c>
      <c r="R906" s="16">
        <f>Dataset!D904</f>
        <v>15</v>
      </c>
      <c r="S906" s="16" t="str">
        <f>if(T906&lt;=0.3,Dataset!D904, "")</f>
        <v/>
      </c>
      <c r="T906" s="40">
        <f t="shared" si="2"/>
        <v>0.778683123</v>
      </c>
      <c r="U906" s="41" t="b">
        <f t="shared" si="1"/>
        <v>0</v>
      </c>
      <c r="V906" s="16"/>
    </row>
    <row r="907" ht="15.75" customHeight="1">
      <c r="A907" s="48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8"/>
      <c r="M907" s="37"/>
      <c r="N907" s="16"/>
      <c r="O907" s="39">
        <f>Dataset!A905</f>
        <v>46341</v>
      </c>
      <c r="P907" s="16">
        <f>Dataset!B905</f>
        <v>447477</v>
      </c>
      <c r="Q907" s="16" t="str">
        <f>Dataset!C905</f>
        <v>Y</v>
      </c>
      <c r="R907" s="16">
        <f>Dataset!D905</f>
        <v>12</v>
      </c>
      <c r="S907" s="16" t="str">
        <f>if(T907&lt;=0.3,Dataset!D905, "")</f>
        <v/>
      </c>
      <c r="T907" s="40">
        <f t="shared" si="2"/>
        <v>0.7305173082</v>
      </c>
      <c r="U907" s="41" t="b">
        <f t="shared" si="1"/>
        <v>0</v>
      </c>
      <c r="V907" s="16"/>
    </row>
    <row r="908" ht="15.75" customHeight="1">
      <c r="A908" s="48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8"/>
      <c r="M908" s="37"/>
      <c r="N908" s="16"/>
      <c r="O908" s="39">
        <f>Dataset!A906</f>
        <v>46341</v>
      </c>
      <c r="P908" s="16">
        <f>Dataset!B906</f>
        <v>119665</v>
      </c>
      <c r="Q908" s="16" t="str">
        <f>Dataset!C906</f>
        <v>Y</v>
      </c>
      <c r="R908" s="16">
        <f>Dataset!D906</f>
        <v>12</v>
      </c>
      <c r="S908" s="16" t="str">
        <f>if(T908&lt;=0.3,Dataset!D906, "")</f>
        <v/>
      </c>
      <c r="T908" s="40">
        <f t="shared" si="2"/>
        <v>0.5552786956</v>
      </c>
      <c r="U908" s="41" t="b">
        <f t="shared" si="1"/>
        <v>0</v>
      </c>
      <c r="V908" s="16"/>
    </row>
    <row r="909" ht="15.75" customHeight="1">
      <c r="A909" s="48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8"/>
      <c r="M909" s="37"/>
      <c r="N909" s="16"/>
      <c r="O909" s="39">
        <f>Dataset!A907</f>
        <v>46341</v>
      </c>
      <c r="P909" s="16">
        <f>Dataset!B907</f>
        <v>165486</v>
      </c>
      <c r="Q909" s="16" t="str">
        <f>Dataset!C907</f>
        <v>Y</v>
      </c>
      <c r="R909" s="16">
        <f>Dataset!D907</f>
        <v>12</v>
      </c>
      <c r="S909" s="16" t="str">
        <f>if(T909&lt;=0.3,Dataset!D907, "")</f>
        <v/>
      </c>
      <c r="T909" s="40">
        <f t="shared" si="2"/>
        <v>0.9685386375</v>
      </c>
      <c r="U909" s="41" t="b">
        <f t="shared" si="1"/>
        <v>0</v>
      </c>
      <c r="V909" s="16"/>
    </row>
    <row r="910" ht="15.75" customHeight="1">
      <c r="A910" s="48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8"/>
      <c r="M910" s="37"/>
      <c r="N910" s="16"/>
      <c r="O910" s="39">
        <f>Dataset!A908</f>
        <v>46341</v>
      </c>
      <c r="P910" s="16">
        <f>Dataset!B908</f>
        <v>279008</v>
      </c>
      <c r="Q910" s="16" t="str">
        <f>Dataset!C908</f>
        <v>Y</v>
      </c>
      <c r="R910" s="16">
        <f>Dataset!D908</f>
        <v>14</v>
      </c>
      <c r="S910" s="16">
        <f>if(T910&lt;=0.3,Dataset!D908, "")</f>
        <v>14</v>
      </c>
      <c r="T910" s="40">
        <f t="shared" si="2"/>
        <v>0.01218332819</v>
      </c>
      <c r="U910" s="41" t="b">
        <f t="shared" si="1"/>
        <v>1</v>
      </c>
      <c r="V910" s="16"/>
    </row>
    <row r="911" ht="15.75" customHeight="1">
      <c r="A911" s="48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8"/>
      <c r="M911" s="37"/>
      <c r="N911" s="16"/>
      <c r="O911" s="39">
        <f>Dataset!A909</f>
        <v>46341</v>
      </c>
      <c r="P911" s="16">
        <f>Dataset!B909</f>
        <v>191474</v>
      </c>
      <c r="Q911" s="16" t="str">
        <f>Dataset!C909</f>
        <v>Y</v>
      </c>
      <c r="R911" s="16">
        <f>Dataset!D909</f>
        <v>13</v>
      </c>
      <c r="S911" s="16">
        <f>if(T911&lt;=0.3,Dataset!D909, "")</f>
        <v>13</v>
      </c>
      <c r="T911" s="40">
        <f t="shared" si="2"/>
        <v>0.08546361783</v>
      </c>
      <c r="U911" s="41" t="b">
        <f t="shared" si="1"/>
        <v>1</v>
      </c>
      <c r="V911" s="16"/>
    </row>
    <row r="912" ht="15.75" customHeight="1">
      <c r="A912" s="48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8"/>
      <c r="M912" s="37"/>
      <c r="N912" s="16"/>
      <c r="O912" s="39">
        <f>Dataset!A910</f>
        <v>46341</v>
      </c>
      <c r="P912" s="16">
        <f>Dataset!B910</f>
        <v>152028</v>
      </c>
      <c r="Q912" s="16" t="str">
        <f>Dataset!C910</f>
        <v>Y</v>
      </c>
      <c r="R912" s="16">
        <f>Dataset!D910</f>
        <v>13</v>
      </c>
      <c r="S912" s="16" t="str">
        <f>if(T912&lt;=0.3,Dataset!D910, "")</f>
        <v/>
      </c>
      <c r="T912" s="40">
        <f t="shared" si="2"/>
        <v>0.9501730835</v>
      </c>
      <c r="U912" s="41" t="b">
        <f t="shared" si="1"/>
        <v>0</v>
      </c>
      <c r="V912" s="16"/>
    </row>
    <row r="913" ht="15.75" customHeight="1">
      <c r="A913" s="48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8"/>
      <c r="M913" s="37"/>
      <c r="N913" s="16"/>
      <c r="O913" s="39">
        <f>Dataset!A911</f>
        <v>46341</v>
      </c>
      <c r="P913" s="16">
        <f>Dataset!B911</f>
        <v>393976</v>
      </c>
      <c r="Q913" s="16" t="str">
        <f>Dataset!C911</f>
        <v>Y</v>
      </c>
      <c r="R913" s="16">
        <f>Dataset!D911</f>
        <v>14</v>
      </c>
      <c r="S913" s="16" t="str">
        <f>if(T913&lt;=0.3,Dataset!D911, "")</f>
        <v/>
      </c>
      <c r="T913" s="40">
        <f t="shared" si="2"/>
        <v>0.7874252128</v>
      </c>
      <c r="U913" s="41" t="b">
        <f t="shared" si="1"/>
        <v>0</v>
      </c>
      <c r="V913" s="16"/>
    </row>
    <row r="914" ht="15.75" customHeight="1">
      <c r="A914" s="48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8"/>
      <c r="M914" s="37"/>
      <c r="N914" s="16"/>
      <c r="O914" s="39">
        <f>Dataset!A912</f>
        <v>46341</v>
      </c>
      <c r="P914" s="16">
        <f>Dataset!B912</f>
        <v>11425</v>
      </c>
      <c r="Q914" s="16" t="str">
        <f>Dataset!C912</f>
        <v>Y</v>
      </c>
      <c r="R914" s="16">
        <f>Dataset!D912</f>
        <v>14</v>
      </c>
      <c r="S914" s="16" t="str">
        <f>if(T914&lt;=0.3,Dataset!D912, "")</f>
        <v/>
      </c>
      <c r="T914" s="40">
        <f t="shared" si="2"/>
        <v>0.4644832949</v>
      </c>
      <c r="U914" s="41" t="b">
        <f t="shared" si="1"/>
        <v>0</v>
      </c>
      <c r="V914" s="16"/>
    </row>
    <row r="915" ht="15.75" customHeight="1">
      <c r="A915" s="48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8"/>
      <c r="M915" s="37"/>
      <c r="N915" s="16"/>
      <c r="O915" s="39">
        <f>Dataset!A913</f>
        <v>46341</v>
      </c>
      <c r="P915" s="16">
        <f>Dataset!B913</f>
        <v>24663</v>
      </c>
      <c r="Q915" s="16" t="str">
        <f>Dataset!C913</f>
        <v>Y</v>
      </c>
      <c r="R915" s="16">
        <f>Dataset!D913</f>
        <v>15</v>
      </c>
      <c r="S915" s="16" t="str">
        <f>if(T915&lt;=0.3,Dataset!D913, "")</f>
        <v/>
      </c>
      <c r="T915" s="40">
        <f t="shared" si="2"/>
        <v>0.7088541978</v>
      </c>
      <c r="U915" s="41" t="b">
        <f t="shared" si="1"/>
        <v>0</v>
      </c>
      <c r="V915" s="16"/>
    </row>
    <row r="916" ht="15.75" customHeight="1">
      <c r="A916" s="48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8"/>
      <c r="M916" s="37"/>
      <c r="N916" s="16"/>
      <c r="O916" s="39">
        <f>Dataset!A914</f>
        <v>46341</v>
      </c>
      <c r="P916" s="16">
        <f>Dataset!B914</f>
        <v>427734</v>
      </c>
      <c r="Q916" s="16" t="str">
        <f>Dataset!C914</f>
        <v>Y</v>
      </c>
      <c r="R916" s="16">
        <f>Dataset!D914</f>
        <v>13</v>
      </c>
      <c r="S916" s="16">
        <f>if(T916&lt;=0.3,Dataset!D914, "")</f>
        <v>13</v>
      </c>
      <c r="T916" s="40">
        <f t="shared" si="2"/>
        <v>0.1440747284</v>
      </c>
      <c r="U916" s="41" t="b">
        <f t="shared" si="1"/>
        <v>1</v>
      </c>
      <c r="V916" s="16"/>
    </row>
    <row r="917" ht="15.75" customHeight="1">
      <c r="A917" s="48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8"/>
      <c r="M917" s="37"/>
      <c r="N917" s="16"/>
      <c r="O917" s="39">
        <f>Dataset!A915</f>
        <v>46340</v>
      </c>
      <c r="P917" s="16">
        <f>Dataset!B915</f>
        <v>39060</v>
      </c>
      <c r="Q917" s="16" t="str">
        <f>Dataset!C915</f>
        <v>Y</v>
      </c>
      <c r="R917" s="16">
        <f>Dataset!D915</f>
        <v>15</v>
      </c>
      <c r="S917" s="16" t="str">
        <f>if(T917&lt;=0.3,Dataset!D915, "")</f>
        <v/>
      </c>
      <c r="T917" s="40">
        <f t="shared" si="2"/>
        <v>0.8452760983</v>
      </c>
      <c r="U917" s="41" t="b">
        <f t="shared" si="1"/>
        <v>0</v>
      </c>
      <c r="V917" s="16"/>
    </row>
    <row r="918" ht="15.75" customHeight="1">
      <c r="A918" s="48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8"/>
      <c r="M918" s="37"/>
      <c r="N918" s="16"/>
      <c r="O918" s="39">
        <f>Dataset!A916</f>
        <v>46340</v>
      </c>
      <c r="P918" s="16">
        <f>Dataset!B916</f>
        <v>466281</v>
      </c>
      <c r="Q918" s="16" t="str">
        <f>Dataset!C916</f>
        <v>Y</v>
      </c>
      <c r="R918" s="16">
        <f>Dataset!D916</f>
        <v>14</v>
      </c>
      <c r="S918" s="16">
        <f>if(T918&lt;=0.3,Dataset!D916, "")</f>
        <v>14</v>
      </c>
      <c r="T918" s="40">
        <f t="shared" si="2"/>
        <v>0.285959087</v>
      </c>
      <c r="U918" s="41" t="b">
        <f t="shared" si="1"/>
        <v>1</v>
      </c>
      <c r="V918" s="16"/>
    </row>
    <row r="919" ht="15.75" customHeight="1">
      <c r="A919" s="48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8"/>
      <c r="M919" s="37"/>
      <c r="N919" s="16"/>
      <c r="O919" s="39">
        <f>Dataset!A917</f>
        <v>46340</v>
      </c>
      <c r="P919" s="16">
        <f>Dataset!B917</f>
        <v>76835</v>
      </c>
      <c r="Q919" s="16" t="str">
        <f>Dataset!C917</f>
        <v>Y</v>
      </c>
      <c r="R919" s="16">
        <f>Dataset!D917</f>
        <v>14</v>
      </c>
      <c r="S919" s="16" t="str">
        <f>if(T919&lt;=0.3,Dataset!D917, "")</f>
        <v/>
      </c>
      <c r="T919" s="40">
        <f t="shared" si="2"/>
        <v>0.8382295845</v>
      </c>
      <c r="U919" s="41" t="b">
        <f t="shared" si="1"/>
        <v>0</v>
      </c>
      <c r="V919" s="16"/>
    </row>
    <row r="920" ht="15.75" customHeight="1">
      <c r="A920" s="48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8"/>
      <c r="M920" s="37"/>
      <c r="N920" s="16"/>
      <c r="O920" s="39">
        <f>Dataset!A918</f>
        <v>46340</v>
      </c>
      <c r="P920" s="16">
        <f>Dataset!B918</f>
        <v>437587</v>
      </c>
      <c r="Q920" s="16" t="str">
        <f>Dataset!C918</f>
        <v>Y</v>
      </c>
      <c r="R920" s="16">
        <f>Dataset!D918</f>
        <v>12</v>
      </c>
      <c r="S920" s="16" t="str">
        <f>if(T920&lt;=0.3,Dataset!D918, "")</f>
        <v/>
      </c>
      <c r="T920" s="40">
        <f t="shared" si="2"/>
        <v>0.4818791703</v>
      </c>
      <c r="U920" s="41" t="b">
        <f t="shared" si="1"/>
        <v>0</v>
      </c>
      <c r="V920" s="16"/>
    </row>
    <row r="921" ht="15.75" customHeight="1">
      <c r="A921" s="48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8"/>
      <c r="M921" s="37"/>
      <c r="N921" s="16"/>
      <c r="O921" s="39">
        <f>Dataset!A919</f>
        <v>46340</v>
      </c>
      <c r="P921" s="16">
        <f>Dataset!B919</f>
        <v>44944</v>
      </c>
      <c r="Q921" s="16" t="str">
        <f>Dataset!C919</f>
        <v>Y</v>
      </c>
      <c r="R921" s="16">
        <f>Dataset!D919</f>
        <v>13</v>
      </c>
      <c r="S921" s="16" t="str">
        <f>if(T921&lt;=0.3,Dataset!D919, "")</f>
        <v/>
      </c>
      <c r="T921" s="40">
        <f t="shared" si="2"/>
        <v>0.804213361</v>
      </c>
      <c r="U921" s="41" t="b">
        <f t="shared" si="1"/>
        <v>0</v>
      </c>
      <c r="V921" s="16"/>
    </row>
    <row r="922" ht="15.75" customHeight="1">
      <c r="A922" s="48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8"/>
      <c r="M922" s="37"/>
      <c r="N922" s="16"/>
      <c r="O922" s="39">
        <f>Dataset!A920</f>
        <v>46340</v>
      </c>
      <c r="P922" s="16">
        <f>Dataset!B920</f>
        <v>202709</v>
      </c>
      <c r="Q922" s="16" t="str">
        <f>Dataset!C920</f>
        <v>Y</v>
      </c>
      <c r="R922" s="16">
        <f>Dataset!D920</f>
        <v>11</v>
      </c>
      <c r="S922" s="16">
        <f>if(T922&lt;=0.3,Dataset!D920, "")</f>
        <v>11</v>
      </c>
      <c r="T922" s="40">
        <f t="shared" si="2"/>
        <v>0.009945058152</v>
      </c>
      <c r="U922" s="41" t="b">
        <f t="shared" si="1"/>
        <v>1</v>
      </c>
      <c r="V922" s="16"/>
    </row>
    <row r="923" ht="15.75" customHeight="1">
      <c r="A923" s="48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8"/>
      <c r="M923" s="37"/>
      <c r="N923" s="16"/>
      <c r="O923" s="39">
        <f>Dataset!A921</f>
        <v>46340</v>
      </c>
      <c r="P923" s="16">
        <f>Dataset!B921</f>
        <v>335243</v>
      </c>
      <c r="Q923" s="16" t="str">
        <f>Dataset!C921</f>
        <v>Y</v>
      </c>
      <c r="R923" s="16">
        <f>Dataset!D921</f>
        <v>15</v>
      </c>
      <c r="S923" s="16">
        <f>if(T923&lt;=0.3,Dataset!D921, "")</f>
        <v>15</v>
      </c>
      <c r="T923" s="40">
        <f t="shared" si="2"/>
        <v>0.08989555958</v>
      </c>
      <c r="U923" s="41" t="b">
        <f t="shared" si="1"/>
        <v>1</v>
      </c>
      <c r="V923" s="16"/>
    </row>
    <row r="924" ht="15.75" customHeight="1">
      <c r="A924" s="48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8"/>
      <c r="M924" s="37"/>
      <c r="N924" s="16"/>
      <c r="O924" s="39">
        <f>Dataset!A922</f>
        <v>46340</v>
      </c>
      <c r="P924" s="16">
        <f>Dataset!B922</f>
        <v>312170</v>
      </c>
      <c r="Q924" s="16" t="str">
        <f>Dataset!C922</f>
        <v>Y</v>
      </c>
      <c r="R924" s="16">
        <f>Dataset!D922</f>
        <v>11</v>
      </c>
      <c r="S924" s="16">
        <f>if(T924&lt;=0.3,Dataset!D922, "")</f>
        <v>11</v>
      </c>
      <c r="T924" s="40">
        <f t="shared" si="2"/>
        <v>0.1844580466</v>
      </c>
      <c r="U924" s="41" t="b">
        <f t="shared" si="1"/>
        <v>1</v>
      </c>
      <c r="V924" s="16"/>
    </row>
    <row r="925" ht="15.75" customHeight="1">
      <c r="A925" s="48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8"/>
      <c r="M925" s="37"/>
      <c r="N925" s="16"/>
      <c r="O925" s="39">
        <f>Dataset!A923</f>
        <v>46340</v>
      </c>
      <c r="P925" s="16">
        <f>Dataset!B923</f>
        <v>378603</v>
      </c>
      <c r="Q925" s="16" t="str">
        <f>Dataset!C923</f>
        <v>Y</v>
      </c>
      <c r="R925" s="16">
        <f>Dataset!D923</f>
        <v>15</v>
      </c>
      <c r="S925" s="16" t="str">
        <f>if(T925&lt;=0.3,Dataset!D923, "")</f>
        <v/>
      </c>
      <c r="T925" s="40">
        <f t="shared" si="2"/>
        <v>0.8164903814</v>
      </c>
      <c r="U925" s="41" t="b">
        <f t="shared" si="1"/>
        <v>0</v>
      </c>
      <c r="V925" s="16"/>
    </row>
    <row r="926" ht="15.75" customHeight="1">
      <c r="A926" s="48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8"/>
      <c r="M926" s="37"/>
      <c r="N926" s="16"/>
      <c r="O926" s="39">
        <f>Dataset!A924</f>
        <v>46340</v>
      </c>
      <c r="P926" s="16">
        <f>Dataset!B924</f>
        <v>75174</v>
      </c>
      <c r="Q926" s="16" t="str">
        <f>Dataset!C924</f>
        <v>Y</v>
      </c>
      <c r="R926" s="16">
        <f>Dataset!D924</f>
        <v>14</v>
      </c>
      <c r="S926" s="16" t="str">
        <f>if(T926&lt;=0.3,Dataset!D924, "")</f>
        <v/>
      </c>
      <c r="T926" s="40">
        <f t="shared" si="2"/>
        <v>0.8051797312</v>
      </c>
      <c r="U926" s="41" t="b">
        <f t="shared" si="1"/>
        <v>0</v>
      </c>
      <c r="V926" s="16"/>
    </row>
    <row r="927" ht="15.75" customHeight="1">
      <c r="A927" s="48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8"/>
      <c r="M927" s="37"/>
      <c r="N927" s="16"/>
      <c r="O927" s="39">
        <f>Dataset!A925</f>
        <v>46340</v>
      </c>
      <c r="P927" s="16">
        <f>Dataset!B925</f>
        <v>295041</v>
      </c>
      <c r="Q927" s="16" t="str">
        <f>Dataset!C925</f>
        <v>Y</v>
      </c>
      <c r="R927" s="16">
        <f>Dataset!D925</f>
        <v>14</v>
      </c>
      <c r="S927" s="16">
        <f>if(T927&lt;=0.3,Dataset!D925, "")</f>
        <v>14</v>
      </c>
      <c r="T927" s="40">
        <f t="shared" si="2"/>
        <v>0.1646047242</v>
      </c>
      <c r="U927" s="41" t="b">
        <f t="shared" si="1"/>
        <v>1</v>
      </c>
      <c r="V927" s="16"/>
    </row>
    <row r="928" ht="15.75" customHeight="1">
      <c r="A928" s="48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8"/>
      <c r="M928" s="37"/>
      <c r="N928" s="16"/>
      <c r="O928" s="39">
        <f>Dataset!A926</f>
        <v>46340</v>
      </c>
      <c r="P928" s="16">
        <f>Dataset!B926</f>
        <v>85789</v>
      </c>
      <c r="Q928" s="16" t="str">
        <f>Dataset!C926</f>
        <v>Y</v>
      </c>
      <c r="R928" s="16">
        <f>Dataset!D926</f>
        <v>13</v>
      </c>
      <c r="S928" s="16" t="str">
        <f>if(T928&lt;=0.3,Dataset!D926, "")</f>
        <v/>
      </c>
      <c r="T928" s="40">
        <f t="shared" si="2"/>
        <v>0.4279201727</v>
      </c>
      <c r="U928" s="41" t="b">
        <f t="shared" si="1"/>
        <v>0</v>
      </c>
      <c r="V928" s="16"/>
    </row>
    <row r="929" ht="15.75" customHeight="1">
      <c r="A929" s="48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8"/>
      <c r="M929" s="37"/>
      <c r="N929" s="16"/>
      <c r="O929" s="39">
        <f>Dataset!A927</f>
        <v>46340</v>
      </c>
      <c r="P929" s="16">
        <f>Dataset!B927</f>
        <v>496545</v>
      </c>
      <c r="Q929" s="16" t="str">
        <f>Dataset!C927</f>
        <v>Y</v>
      </c>
      <c r="R929" s="16">
        <f>Dataset!D927</f>
        <v>5</v>
      </c>
      <c r="S929" s="16" t="str">
        <f>if(T929&lt;=0.3,Dataset!D927, "")</f>
        <v/>
      </c>
      <c r="T929" s="40">
        <f t="shared" si="2"/>
        <v>0.6924904995</v>
      </c>
      <c r="U929" s="41" t="b">
        <f t="shared" si="1"/>
        <v>0</v>
      </c>
      <c r="V929" s="16"/>
    </row>
    <row r="930" ht="15.75" customHeight="1">
      <c r="A930" s="48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8"/>
      <c r="M930" s="37"/>
      <c r="N930" s="16"/>
      <c r="O930" s="39">
        <f>Dataset!A928</f>
        <v>46340</v>
      </c>
      <c r="P930" s="16">
        <f>Dataset!B928</f>
        <v>459703</v>
      </c>
      <c r="Q930" s="16" t="str">
        <f>Dataset!C928</f>
        <v>Y</v>
      </c>
      <c r="R930" s="16">
        <f>Dataset!D928</f>
        <v>15</v>
      </c>
      <c r="S930" s="16" t="str">
        <f>if(T930&lt;=0.3,Dataset!D928, "")</f>
        <v/>
      </c>
      <c r="T930" s="40">
        <f t="shared" si="2"/>
        <v>0.6298448097</v>
      </c>
      <c r="U930" s="41" t="b">
        <f t="shared" si="1"/>
        <v>0</v>
      </c>
      <c r="V930" s="16"/>
    </row>
    <row r="931" ht="15.75" customHeight="1">
      <c r="A931" s="48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8"/>
      <c r="M931" s="37"/>
      <c r="N931" s="16"/>
      <c r="O931" s="39">
        <f>Dataset!A929</f>
        <v>46340</v>
      </c>
      <c r="P931" s="16">
        <f>Dataset!B929</f>
        <v>98982</v>
      </c>
      <c r="Q931" s="16" t="str">
        <f>Dataset!C929</f>
        <v>C</v>
      </c>
      <c r="R931" s="16">
        <f>Dataset!D929</f>
        <v>15</v>
      </c>
      <c r="S931" s="16">
        <f>if(T931&lt;=0.3,Dataset!D929, "")</f>
        <v>15</v>
      </c>
      <c r="T931" s="40">
        <f t="shared" si="2"/>
        <v>0.2991384914</v>
      </c>
      <c r="U931" s="41" t="b">
        <f t="shared" si="1"/>
        <v>1</v>
      </c>
      <c r="V931" s="16"/>
    </row>
    <row r="932" ht="15.75" customHeight="1">
      <c r="A932" s="48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8"/>
      <c r="M932" s="37"/>
      <c r="N932" s="16"/>
      <c r="O932" s="39">
        <f>Dataset!A930</f>
        <v>46340</v>
      </c>
      <c r="P932" s="16">
        <f>Dataset!B930</f>
        <v>310243</v>
      </c>
      <c r="Q932" s="16" t="str">
        <f>Dataset!C930</f>
        <v>Y</v>
      </c>
      <c r="R932" s="16">
        <f>Dataset!D930</f>
        <v>12</v>
      </c>
      <c r="S932" s="16">
        <f>if(T932&lt;=0.3,Dataset!D930, "")</f>
        <v>12</v>
      </c>
      <c r="T932" s="40">
        <f t="shared" si="2"/>
        <v>0.246783208</v>
      </c>
      <c r="U932" s="41" t="b">
        <f t="shared" si="1"/>
        <v>1</v>
      </c>
      <c r="V932" s="16"/>
    </row>
    <row r="933" ht="15.75" customHeight="1">
      <c r="A933" s="48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8"/>
      <c r="M933" s="37"/>
      <c r="N933" s="16"/>
      <c r="O933" s="39">
        <f>Dataset!A931</f>
        <v>46340</v>
      </c>
      <c r="P933" s="16">
        <f>Dataset!B931</f>
        <v>487260</v>
      </c>
      <c r="Q933" s="16" t="str">
        <f>Dataset!C931</f>
        <v>Y</v>
      </c>
      <c r="R933" s="16">
        <f>Dataset!D931</f>
        <v>10</v>
      </c>
      <c r="S933" s="16" t="str">
        <f>if(T933&lt;=0.3,Dataset!D931, "")</f>
        <v/>
      </c>
      <c r="T933" s="40">
        <f t="shared" si="2"/>
        <v>0.7907764304</v>
      </c>
      <c r="U933" s="41" t="b">
        <f t="shared" si="1"/>
        <v>0</v>
      </c>
      <c r="V933" s="16"/>
    </row>
    <row r="934" ht="15.75" customHeight="1">
      <c r="A934" s="48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8"/>
      <c r="M934" s="37"/>
      <c r="N934" s="16"/>
      <c r="O934" s="39">
        <f>Dataset!A932</f>
        <v>46340</v>
      </c>
      <c r="P934" s="16">
        <f>Dataset!B932</f>
        <v>356020</v>
      </c>
      <c r="Q934" s="16" t="str">
        <f>Dataset!C932</f>
        <v>Y</v>
      </c>
      <c r="R934" s="16">
        <f>Dataset!D932</f>
        <v>11</v>
      </c>
      <c r="S934" s="16" t="str">
        <f>if(T934&lt;=0.3,Dataset!D932, "")</f>
        <v/>
      </c>
      <c r="T934" s="40">
        <f t="shared" si="2"/>
        <v>0.6506312559</v>
      </c>
      <c r="U934" s="41" t="b">
        <f t="shared" si="1"/>
        <v>0</v>
      </c>
      <c r="V934" s="16"/>
    </row>
    <row r="935" ht="15.75" customHeight="1">
      <c r="A935" s="48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8"/>
      <c r="M935" s="37"/>
      <c r="N935" s="16"/>
      <c r="O935" s="39">
        <f>Dataset!A933</f>
        <v>46340</v>
      </c>
      <c r="P935" s="16">
        <f>Dataset!B933</f>
        <v>494241</v>
      </c>
      <c r="Q935" s="16" t="str">
        <f>Dataset!C933</f>
        <v>Y</v>
      </c>
      <c r="R935" s="16">
        <f>Dataset!D933</f>
        <v>13</v>
      </c>
      <c r="S935" s="16">
        <f>if(T935&lt;=0.3,Dataset!D933, "")</f>
        <v>13</v>
      </c>
      <c r="T935" s="40">
        <f t="shared" si="2"/>
        <v>0.01496697306</v>
      </c>
      <c r="U935" s="41" t="b">
        <f t="shared" si="1"/>
        <v>1</v>
      </c>
      <c r="V935" s="16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51"/>
      <c r="O936" s="39">
        <f>Dataset!A934</f>
        <v>46340</v>
      </c>
      <c r="P936" s="16">
        <f>Dataset!B934</f>
        <v>26168</v>
      </c>
      <c r="Q936" s="16" t="str">
        <f>Dataset!C934</f>
        <v>Y</v>
      </c>
      <c r="R936" s="16">
        <f>Dataset!D934</f>
        <v>14</v>
      </c>
      <c r="S936" s="16">
        <f>if(T936&lt;=0.3,Dataset!D934, "")</f>
        <v>14</v>
      </c>
      <c r="T936" s="40">
        <f t="shared" si="2"/>
        <v>0.1503687058</v>
      </c>
      <c r="U936" s="41" t="b">
        <f t="shared" si="1"/>
        <v>1</v>
      </c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51"/>
      <c r="O937" s="39">
        <f>Dataset!A935</f>
        <v>46340</v>
      </c>
      <c r="P937" s="16">
        <f>Dataset!B935</f>
        <v>487312</v>
      </c>
      <c r="Q937" s="16" t="str">
        <f>Dataset!C935</f>
        <v>Y</v>
      </c>
      <c r="R937" s="16">
        <f>Dataset!D935</f>
        <v>12</v>
      </c>
      <c r="S937" s="16" t="str">
        <f>if(T937&lt;=0.3,Dataset!D935, "")</f>
        <v/>
      </c>
      <c r="T937" s="40">
        <f t="shared" si="2"/>
        <v>0.6486533438</v>
      </c>
      <c r="U937" s="41" t="b">
        <f t="shared" si="1"/>
        <v>0</v>
      </c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51"/>
      <c r="O938" s="39">
        <f>Dataset!A936</f>
        <v>46337</v>
      </c>
      <c r="P938" s="16">
        <f>Dataset!B936</f>
        <v>318667</v>
      </c>
      <c r="Q938" s="16" t="str">
        <f>Dataset!C936</f>
        <v>Y</v>
      </c>
      <c r="R938" s="16">
        <f>Dataset!D936</f>
        <v>15</v>
      </c>
      <c r="S938" s="16">
        <f>if(T938&lt;=0.3,Dataset!D936, "")</f>
        <v>15</v>
      </c>
      <c r="T938" s="40">
        <f t="shared" si="2"/>
        <v>0.1310866881</v>
      </c>
      <c r="U938" s="41" t="b">
        <f t="shared" si="1"/>
        <v>1</v>
      </c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51"/>
      <c r="O939" s="39">
        <f>Dataset!A937</f>
        <v>46337</v>
      </c>
      <c r="P939" s="16">
        <f>Dataset!B937</f>
        <v>305173</v>
      </c>
      <c r="Q939" s="16" t="str">
        <f>Dataset!C937</f>
        <v>Y</v>
      </c>
      <c r="R939" s="16">
        <f>Dataset!D937</f>
        <v>14</v>
      </c>
      <c r="S939" s="16" t="str">
        <f>if(T939&lt;=0.3,Dataset!D937, "")</f>
        <v/>
      </c>
      <c r="T939" s="40">
        <f t="shared" si="2"/>
        <v>0.5012979365</v>
      </c>
      <c r="U939" s="41" t="b">
        <f t="shared" si="1"/>
        <v>0</v>
      </c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51"/>
      <c r="O940" s="39">
        <f>Dataset!A938</f>
        <v>46337</v>
      </c>
      <c r="P940" s="16">
        <f>Dataset!B938</f>
        <v>484193</v>
      </c>
      <c r="Q940" s="16" t="str">
        <f>Dataset!C938</f>
        <v>Y</v>
      </c>
      <c r="R940" s="16">
        <f>Dataset!D938</f>
        <v>15</v>
      </c>
      <c r="S940" s="16" t="str">
        <f>if(T940&lt;=0.3,Dataset!D938, "")</f>
        <v/>
      </c>
      <c r="T940" s="40">
        <f t="shared" si="2"/>
        <v>0.3856789466</v>
      </c>
      <c r="U940" s="41" t="b">
        <f t="shared" si="1"/>
        <v>0</v>
      </c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51"/>
      <c r="O941" s="39">
        <f>Dataset!A939</f>
        <v>46337</v>
      </c>
      <c r="P941" s="16">
        <f>Dataset!B939</f>
        <v>42690</v>
      </c>
      <c r="Q941" s="16" t="str">
        <f>Dataset!C939</f>
        <v>Y</v>
      </c>
      <c r="R941" s="16">
        <f>Dataset!D939</f>
        <v>15</v>
      </c>
      <c r="S941" s="16" t="str">
        <f>if(T941&lt;=0.3,Dataset!D939, "")</f>
        <v/>
      </c>
      <c r="T941" s="40">
        <f t="shared" si="2"/>
        <v>0.4859669332</v>
      </c>
      <c r="U941" s="41" t="b">
        <f t="shared" si="1"/>
        <v>0</v>
      </c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51"/>
      <c r="O942" s="39">
        <f>Dataset!A940</f>
        <v>46337</v>
      </c>
      <c r="P942" s="16">
        <f>Dataset!B940</f>
        <v>103525</v>
      </c>
      <c r="Q942" s="16" t="str">
        <f>Dataset!C940</f>
        <v>Y</v>
      </c>
      <c r="R942" s="16">
        <f>Dataset!D940</f>
        <v>15</v>
      </c>
      <c r="S942" s="16" t="str">
        <f>if(T942&lt;=0.3,Dataset!D940, "")</f>
        <v/>
      </c>
      <c r="T942" s="40">
        <f t="shared" si="2"/>
        <v>0.4905682076</v>
      </c>
      <c r="U942" s="41" t="b">
        <f t="shared" si="1"/>
        <v>0</v>
      </c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51"/>
      <c r="O943" s="39">
        <f>Dataset!A941</f>
        <v>46337</v>
      </c>
      <c r="P943" s="16">
        <f>Dataset!B941</f>
        <v>449584</v>
      </c>
      <c r="Q943" s="16" t="str">
        <f>Dataset!C941</f>
        <v>Y</v>
      </c>
      <c r="R943" s="16">
        <f>Dataset!D941</f>
        <v>15</v>
      </c>
      <c r="S943" s="16" t="str">
        <f>if(T943&lt;=0.3,Dataset!D941, "")</f>
        <v/>
      </c>
      <c r="T943" s="40">
        <f t="shared" si="2"/>
        <v>0.6622083215</v>
      </c>
      <c r="U943" s="41" t="b">
        <f t="shared" si="1"/>
        <v>0</v>
      </c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51"/>
      <c r="O944" s="39">
        <f>Dataset!A942</f>
        <v>46337</v>
      </c>
      <c r="P944" s="16">
        <f>Dataset!B942</f>
        <v>372890</v>
      </c>
      <c r="Q944" s="16" t="str">
        <f>Dataset!C942</f>
        <v>Y</v>
      </c>
      <c r="R944" s="16">
        <f>Dataset!D942</f>
        <v>12</v>
      </c>
      <c r="S944" s="16" t="str">
        <f>if(T944&lt;=0.3,Dataset!D942, "")</f>
        <v/>
      </c>
      <c r="T944" s="40">
        <f t="shared" si="2"/>
        <v>0.9802082716</v>
      </c>
      <c r="U944" s="41" t="b">
        <f t="shared" si="1"/>
        <v>0</v>
      </c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51"/>
      <c r="O945" s="39">
        <f>Dataset!A943</f>
        <v>46337</v>
      </c>
      <c r="P945" s="16">
        <f>Dataset!B943</f>
        <v>113408</v>
      </c>
      <c r="Q945" s="16" t="str">
        <f>Dataset!C943</f>
        <v>Y</v>
      </c>
      <c r="R945" s="16">
        <f>Dataset!D943</f>
        <v>14</v>
      </c>
      <c r="S945" s="16">
        <f>if(T945&lt;=0.3,Dataset!D943, "")</f>
        <v>14</v>
      </c>
      <c r="T945" s="40">
        <f t="shared" si="2"/>
        <v>0.2353646981</v>
      </c>
      <c r="U945" s="41" t="b">
        <f t="shared" si="1"/>
        <v>1</v>
      </c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51"/>
      <c r="O946" s="39">
        <f>Dataset!A944</f>
        <v>46337</v>
      </c>
      <c r="P946" s="16">
        <f>Dataset!B944</f>
        <v>264896</v>
      </c>
      <c r="Q946" s="16" t="str">
        <f>Dataset!C944</f>
        <v>Y</v>
      </c>
      <c r="R946" s="16">
        <f>Dataset!D944</f>
        <v>14</v>
      </c>
      <c r="S946" s="16" t="str">
        <f>if(T946&lt;=0.3,Dataset!D944, "")</f>
        <v/>
      </c>
      <c r="T946" s="40">
        <f t="shared" si="2"/>
        <v>0.3884459027</v>
      </c>
      <c r="U946" s="41" t="b">
        <f t="shared" si="1"/>
        <v>0</v>
      </c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51"/>
      <c r="O947" s="39">
        <f>Dataset!A945</f>
        <v>46337</v>
      </c>
      <c r="P947" s="16">
        <f>Dataset!B945</f>
        <v>182644</v>
      </c>
      <c r="Q947" s="16" t="str">
        <f>Dataset!C945</f>
        <v>Y</v>
      </c>
      <c r="R947" s="16">
        <f>Dataset!D945</f>
        <v>10</v>
      </c>
      <c r="S947" s="16" t="str">
        <f>if(T947&lt;=0.3,Dataset!D945, "")</f>
        <v/>
      </c>
      <c r="T947" s="40">
        <f t="shared" si="2"/>
        <v>0.4561845325</v>
      </c>
      <c r="U947" s="41" t="b">
        <f t="shared" si="1"/>
        <v>0</v>
      </c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51"/>
      <c r="O948" s="39">
        <f>Dataset!A946</f>
        <v>46337</v>
      </c>
      <c r="P948" s="16">
        <f>Dataset!B946</f>
        <v>325614</v>
      </c>
      <c r="Q948" s="16" t="str">
        <f>Dataset!C946</f>
        <v>Y</v>
      </c>
      <c r="R948" s="16">
        <f>Dataset!D946</f>
        <v>14</v>
      </c>
      <c r="S948" s="16">
        <f>if(T948&lt;=0.3,Dataset!D946, "")</f>
        <v>14</v>
      </c>
      <c r="T948" s="40">
        <f t="shared" si="2"/>
        <v>0.05458835287</v>
      </c>
      <c r="U948" s="41" t="b">
        <f t="shared" si="1"/>
        <v>1</v>
      </c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51"/>
      <c r="O949" s="39">
        <f>Dataset!A947</f>
        <v>46337</v>
      </c>
      <c r="P949" s="16">
        <f>Dataset!B947</f>
        <v>68593</v>
      </c>
      <c r="Q949" s="16" t="str">
        <f>Dataset!C947</f>
        <v>Y</v>
      </c>
      <c r="R949" s="16">
        <f>Dataset!D947</f>
        <v>12</v>
      </c>
      <c r="S949" s="16" t="str">
        <f>if(T949&lt;=0.3,Dataset!D947, "")</f>
        <v/>
      </c>
      <c r="T949" s="40">
        <f t="shared" si="2"/>
        <v>0.6790075191</v>
      </c>
      <c r="U949" s="41" t="b">
        <f t="shared" si="1"/>
        <v>0</v>
      </c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51"/>
      <c r="O950" s="39">
        <f>Dataset!A948</f>
        <v>46337</v>
      </c>
      <c r="P950" s="16">
        <f>Dataset!B948</f>
        <v>22248</v>
      </c>
      <c r="Q950" s="16" t="str">
        <f>Dataset!C948</f>
        <v>Y</v>
      </c>
      <c r="R950" s="16">
        <f>Dataset!D948</f>
        <v>14</v>
      </c>
      <c r="S950" s="16" t="str">
        <f>if(T950&lt;=0.3,Dataset!D948, "")</f>
        <v/>
      </c>
      <c r="T950" s="40">
        <f t="shared" si="2"/>
        <v>0.4977717212</v>
      </c>
      <c r="U950" s="41" t="b">
        <f t="shared" si="1"/>
        <v>0</v>
      </c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51"/>
      <c r="O951" s="39">
        <f>Dataset!A949</f>
        <v>46337</v>
      </c>
      <c r="P951" s="16">
        <f>Dataset!B949</f>
        <v>476988</v>
      </c>
      <c r="Q951" s="16" t="str">
        <f>Dataset!C949</f>
        <v>Y</v>
      </c>
      <c r="R951" s="16">
        <f>Dataset!D949</f>
        <v>15</v>
      </c>
      <c r="S951" s="16" t="str">
        <f>if(T951&lt;=0.3,Dataset!D949, "")</f>
        <v/>
      </c>
      <c r="T951" s="40">
        <f t="shared" si="2"/>
        <v>0.6612810439</v>
      </c>
      <c r="U951" s="41" t="b">
        <f t="shared" si="1"/>
        <v>0</v>
      </c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51"/>
      <c r="O952" s="39">
        <f>Dataset!A950</f>
        <v>46337</v>
      </c>
      <c r="P952" s="16">
        <f>Dataset!B950</f>
        <v>113711</v>
      </c>
      <c r="Q952" s="16" t="str">
        <f>Dataset!C950</f>
        <v>Y</v>
      </c>
      <c r="R952" s="16">
        <f>Dataset!D950</f>
        <v>15</v>
      </c>
      <c r="S952" s="16" t="str">
        <f>if(T952&lt;=0.3,Dataset!D950, "")</f>
        <v/>
      </c>
      <c r="T952" s="40">
        <f t="shared" si="2"/>
        <v>0.407660814</v>
      </c>
      <c r="U952" s="41" t="b">
        <f t="shared" si="1"/>
        <v>0</v>
      </c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51"/>
      <c r="O953" s="39">
        <f>Dataset!A951</f>
        <v>46337</v>
      </c>
      <c r="P953" s="16">
        <f>Dataset!B951</f>
        <v>471333</v>
      </c>
      <c r="Q953" s="16" t="str">
        <f>Dataset!C951</f>
        <v>Y</v>
      </c>
      <c r="R953" s="16">
        <f>Dataset!D951</f>
        <v>14</v>
      </c>
      <c r="S953" s="16" t="str">
        <f>if(T953&lt;=0.3,Dataset!D951, "")</f>
        <v/>
      </c>
      <c r="T953" s="40">
        <f t="shared" si="2"/>
        <v>0.60472562</v>
      </c>
      <c r="U953" s="41" t="b">
        <f t="shared" si="1"/>
        <v>0</v>
      </c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51"/>
      <c r="O954" s="39">
        <f>Dataset!A952</f>
        <v>46336</v>
      </c>
      <c r="P954" s="16">
        <f>Dataset!B952</f>
        <v>135059</v>
      </c>
      <c r="Q954" s="16" t="str">
        <f>Dataset!C952</f>
        <v>Y</v>
      </c>
      <c r="R954" s="16">
        <f>Dataset!D952</f>
        <v>11</v>
      </c>
      <c r="S954" s="16">
        <f>if(T954&lt;=0.3,Dataset!D952, "")</f>
        <v>11</v>
      </c>
      <c r="T954" s="40">
        <f t="shared" si="2"/>
        <v>0.09844924031</v>
      </c>
      <c r="U954" s="41" t="b">
        <f t="shared" si="1"/>
        <v>1</v>
      </c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51"/>
      <c r="O955" s="39">
        <f>Dataset!A953</f>
        <v>46336</v>
      </c>
      <c r="P955" s="16">
        <f>Dataset!B953</f>
        <v>499710</v>
      </c>
      <c r="Q955" s="16" t="str">
        <f>Dataset!C953</f>
        <v>Y</v>
      </c>
      <c r="R955" s="16">
        <f>Dataset!D953</f>
        <v>15</v>
      </c>
      <c r="S955" s="16" t="str">
        <f>if(T955&lt;=0.3,Dataset!D953, "")</f>
        <v/>
      </c>
      <c r="T955" s="40">
        <f t="shared" si="2"/>
        <v>0.6102392</v>
      </c>
      <c r="U955" s="41" t="b">
        <f t="shared" si="1"/>
        <v>0</v>
      </c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51"/>
      <c r="O956" s="39">
        <f>Dataset!A954</f>
        <v>46336</v>
      </c>
      <c r="P956" s="16">
        <f>Dataset!B954</f>
        <v>59298</v>
      </c>
      <c r="Q956" s="16" t="str">
        <f>Dataset!C954</f>
        <v>Y</v>
      </c>
      <c r="R956" s="16">
        <f>Dataset!D954</f>
        <v>14</v>
      </c>
      <c r="S956" s="16">
        <f>if(T956&lt;=0.3,Dataset!D954, "")</f>
        <v>14</v>
      </c>
      <c r="T956" s="40">
        <f t="shared" si="2"/>
        <v>0.04551675167</v>
      </c>
      <c r="U956" s="41" t="b">
        <f t="shared" si="1"/>
        <v>1</v>
      </c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51"/>
      <c r="O957" s="39">
        <f>Dataset!A955</f>
        <v>46336</v>
      </c>
      <c r="P957" s="16">
        <f>Dataset!B955</f>
        <v>127424</v>
      </c>
      <c r="Q957" s="16" t="str">
        <f>Dataset!C955</f>
        <v>Y</v>
      </c>
      <c r="R957" s="16">
        <f>Dataset!D955</f>
        <v>11</v>
      </c>
      <c r="S957" s="16" t="str">
        <f>if(T957&lt;=0.3,Dataset!D955, "")</f>
        <v/>
      </c>
      <c r="T957" s="40">
        <f t="shared" si="2"/>
        <v>0.6338712294</v>
      </c>
      <c r="U957" s="41" t="b">
        <f t="shared" si="1"/>
        <v>0</v>
      </c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51"/>
      <c r="O958" s="39">
        <f>Dataset!A956</f>
        <v>46336</v>
      </c>
      <c r="P958" s="16">
        <f>Dataset!B956</f>
        <v>188802</v>
      </c>
      <c r="Q958" s="16" t="str">
        <f>Dataset!C956</f>
        <v>Y</v>
      </c>
      <c r="R958" s="16">
        <f>Dataset!D956</f>
        <v>15</v>
      </c>
      <c r="S958" s="16" t="str">
        <f>if(T958&lt;=0.3,Dataset!D956, "")</f>
        <v/>
      </c>
      <c r="T958" s="40">
        <f t="shared" si="2"/>
        <v>0.7420102777</v>
      </c>
      <c r="U958" s="41" t="b">
        <f t="shared" si="1"/>
        <v>0</v>
      </c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51"/>
      <c r="O959" s="39">
        <f>Dataset!A957</f>
        <v>46336</v>
      </c>
      <c r="P959" s="16">
        <f>Dataset!B957</f>
        <v>197007</v>
      </c>
      <c r="Q959" s="16" t="str">
        <f>Dataset!C957</f>
        <v>Y</v>
      </c>
      <c r="R959" s="16">
        <f>Dataset!D957</f>
        <v>15</v>
      </c>
      <c r="S959" s="16" t="str">
        <f>if(T959&lt;=0.3,Dataset!D957, "")</f>
        <v/>
      </c>
      <c r="T959" s="40">
        <f t="shared" si="2"/>
        <v>0.7572910358</v>
      </c>
      <c r="U959" s="41" t="b">
        <f t="shared" si="1"/>
        <v>0</v>
      </c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51"/>
      <c r="O960" s="39">
        <f>Dataset!A958</f>
        <v>46336</v>
      </c>
      <c r="P960" s="16">
        <f>Dataset!B958</f>
        <v>36834</v>
      </c>
      <c r="Q960" s="16" t="str">
        <f>Dataset!C958</f>
        <v>Y</v>
      </c>
      <c r="R960" s="16">
        <f>Dataset!D958</f>
        <v>14</v>
      </c>
      <c r="S960" s="16">
        <f>if(T960&lt;=0.3,Dataset!D958, "")</f>
        <v>14</v>
      </c>
      <c r="T960" s="40">
        <f t="shared" si="2"/>
        <v>0.1512377165</v>
      </c>
      <c r="U960" s="41" t="b">
        <f t="shared" si="1"/>
        <v>1</v>
      </c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51"/>
      <c r="O961" s="39">
        <f>Dataset!A959</f>
        <v>46336</v>
      </c>
      <c r="P961" s="16">
        <f>Dataset!B959</f>
        <v>479797</v>
      </c>
      <c r="Q961" s="16" t="str">
        <f>Dataset!C959</f>
        <v>Y</v>
      </c>
      <c r="R961" s="16">
        <f>Dataset!D959</f>
        <v>13</v>
      </c>
      <c r="S961" s="16" t="str">
        <f>if(T961&lt;=0.3,Dataset!D959, "")</f>
        <v/>
      </c>
      <c r="T961" s="40">
        <f t="shared" si="2"/>
        <v>0.5186278487</v>
      </c>
      <c r="U961" s="41" t="b">
        <f t="shared" si="1"/>
        <v>0</v>
      </c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51"/>
      <c r="O962" s="39">
        <f>Dataset!A960</f>
        <v>46336</v>
      </c>
      <c r="P962" s="16">
        <f>Dataset!B960</f>
        <v>65051</v>
      </c>
      <c r="Q962" s="16" t="str">
        <f>Dataset!C960</f>
        <v>Y</v>
      </c>
      <c r="R962" s="16">
        <f>Dataset!D960</f>
        <v>15</v>
      </c>
      <c r="S962" s="16">
        <f>if(T962&lt;=0.3,Dataset!D960, "")</f>
        <v>15</v>
      </c>
      <c r="T962" s="40">
        <f t="shared" si="2"/>
        <v>0.01842391893</v>
      </c>
      <c r="U962" s="41" t="b">
        <f t="shared" si="1"/>
        <v>1</v>
      </c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51"/>
      <c r="O963" s="39">
        <f>Dataset!A961</f>
        <v>46336</v>
      </c>
      <c r="P963" s="16">
        <f>Dataset!B961</f>
        <v>185017</v>
      </c>
      <c r="Q963" s="16" t="str">
        <f>Dataset!C961</f>
        <v>Y</v>
      </c>
      <c r="R963" s="16">
        <f>Dataset!D961</f>
        <v>15</v>
      </c>
      <c r="S963" s="16">
        <f>if(T963&lt;=0.3,Dataset!D961, "")</f>
        <v>15</v>
      </c>
      <c r="T963" s="40">
        <f t="shared" si="2"/>
        <v>0.1620058486</v>
      </c>
      <c r="U963" s="41" t="b">
        <f t="shared" si="1"/>
        <v>1</v>
      </c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51"/>
      <c r="O964" s="39">
        <f>Dataset!A962</f>
        <v>46336</v>
      </c>
      <c r="P964" s="16">
        <f>Dataset!B962</f>
        <v>439052</v>
      </c>
      <c r="Q964" s="16" t="str">
        <f>Dataset!C962</f>
        <v>Y</v>
      </c>
      <c r="R964" s="16">
        <f>Dataset!D962</f>
        <v>12</v>
      </c>
      <c r="S964" s="16" t="str">
        <f>if(T964&lt;=0.3,Dataset!D962, "")</f>
        <v/>
      </c>
      <c r="T964" s="40">
        <f t="shared" si="2"/>
        <v>0.9735182244</v>
      </c>
      <c r="U964" s="41" t="b">
        <f t="shared" si="1"/>
        <v>0</v>
      </c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51"/>
      <c r="O965" s="39">
        <f>Dataset!A963</f>
        <v>46336</v>
      </c>
      <c r="P965" s="16">
        <f>Dataset!B963</f>
        <v>50904</v>
      </c>
      <c r="Q965" s="16" t="str">
        <f>Dataset!C963</f>
        <v>Y</v>
      </c>
      <c r="R965" s="16">
        <f>Dataset!D963</f>
        <v>14</v>
      </c>
      <c r="S965" s="16">
        <f>if(T965&lt;=0.3,Dataset!D963, "")</f>
        <v>14</v>
      </c>
      <c r="T965" s="40">
        <f t="shared" si="2"/>
        <v>0.2582940481</v>
      </c>
      <c r="U965" s="41" t="b">
        <f t="shared" si="1"/>
        <v>1</v>
      </c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51"/>
      <c r="O966" s="39">
        <f>Dataset!A964</f>
        <v>46336</v>
      </c>
      <c r="P966" s="16">
        <f>Dataset!B964</f>
        <v>473940</v>
      </c>
      <c r="Q966" s="16" t="str">
        <f>Dataset!C964</f>
        <v>Y</v>
      </c>
      <c r="R966" s="16">
        <f>Dataset!D964</f>
        <v>7</v>
      </c>
      <c r="S966" s="16" t="str">
        <f>if(T966&lt;=0.3,Dataset!D964, "")</f>
        <v/>
      </c>
      <c r="T966" s="40">
        <f t="shared" si="2"/>
        <v>0.8899347263</v>
      </c>
      <c r="U966" s="41" t="b">
        <f t="shared" si="1"/>
        <v>0</v>
      </c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51"/>
      <c r="O967" s="39">
        <f>Dataset!A965</f>
        <v>46336</v>
      </c>
      <c r="P967" s="16">
        <f>Dataset!B965</f>
        <v>321041</v>
      </c>
      <c r="Q967" s="16" t="str">
        <f>Dataset!C965</f>
        <v>Y</v>
      </c>
      <c r="R967" s="16">
        <f>Dataset!D965</f>
        <v>10</v>
      </c>
      <c r="S967" s="16">
        <f>if(T967&lt;=0.3,Dataset!D965, "")</f>
        <v>10</v>
      </c>
      <c r="T967" s="40">
        <f t="shared" si="2"/>
        <v>0.1054199649</v>
      </c>
      <c r="U967" s="41" t="b">
        <f t="shared" si="1"/>
        <v>1</v>
      </c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51"/>
      <c r="O968" s="39">
        <f>Dataset!A966</f>
        <v>46336</v>
      </c>
      <c r="P968" s="16">
        <f>Dataset!B966</f>
        <v>169454</v>
      </c>
      <c r="Q968" s="16" t="str">
        <f>Dataset!C966</f>
        <v>Y</v>
      </c>
      <c r="R968" s="16">
        <f>Dataset!D966</f>
        <v>13</v>
      </c>
      <c r="S968" s="16">
        <f>if(T968&lt;=0.3,Dataset!D966, "")</f>
        <v>13</v>
      </c>
      <c r="T968" s="40">
        <f t="shared" si="2"/>
        <v>0.2500447872</v>
      </c>
      <c r="U968" s="41" t="b">
        <f t="shared" si="1"/>
        <v>1</v>
      </c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51"/>
      <c r="O969" s="39">
        <f>Dataset!A967</f>
        <v>46336</v>
      </c>
      <c r="P969" s="16">
        <f>Dataset!B967</f>
        <v>238640</v>
      </c>
      <c r="Q969" s="16" t="str">
        <f>Dataset!C967</f>
        <v>C</v>
      </c>
      <c r="R969" s="16">
        <f>Dataset!D967</f>
        <v>14</v>
      </c>
      <c r="S969" s="16" t="str">
        <f>if(T969&lt;=0.3,Dataset!D967, "")</f>
        <v/>
      </c>
      <c r="T969" s="40">
        <f t="shared" si="2"/>
        <v>0.3420674948</v>
      </c>
      <c r="U969" s="41" t="b">
        <f t="shared" si="1"/>
        <v>0</v>
      </c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51"/>
      <c r="O970" s="39">
        <f>Dataset!A968</f>
        <v>46336</v>
      </c>
      <c r="P970" s="16">
        <f>Dataset!B968</f>
        <v>187737</v>
      </c>
      <c r="Q970" s="16" t="str">
        <f>Dataset!C968</f>
        <v>Y</v>
      </c>
      <c r="R970" s="16">
        <f>Dataset!D968</f>
        <v>15</v>
      </c>
      <c r="S970" s="16">
        <f>if(T970&lt;=0.3,Dataset!D968, "")</f>
        <v>15</v>
      </c>
      <c r="T970" s="40">
        <f t="shared" si="2"/>
        <v>0.147746423</v>
      </c>
      <c r="U970" s="41" t="b">
        <f t="shared" si="1"/>
        <v>1</v>
      </c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51"/>
      <c r="O971" s="39">
        <f>Dataset!A969</f>
        <v>46336</v>
      </c>
      <c r="P971" s="16">
        <f>Dataset!B969</f>
        <v>312795</v>
      </c>
      <c r="Q971" s="16" t="str">
        <f>Dataset!C969</f>
        <v>Y</v>
      </c>
      <c r="R971" s="16">
        <f>Dataset!D969</f>
        <v>14</v>
      </c>
      <c r="S971" s="16">
        <f>if(T971&lt;=0.3,Dataset!D969, "")</f>
        <v>14</v>
      </c>
      <c r="T971" s="40">
        <f t="shared" si="2"/>
        <v>0.08982311761</v>
      </c>
      <c r="U971" s="41" t="b">
        <f t="shared" si="1"/>
        <v>1</v>
      </c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51"/>
      <c r="O972" s="39">
        <f>Dataset!A970</f>
        <v>46336</v>
      </c>
      <c r="P972" s="16">
        <f>Dataset!B970</f>
        <v>210550</v>
      </c>
      <c r="Q972" s="16" t="str">
        <f>Dataset!C970</f>
        <v>Y</v>
      </c>
      <c r="R972" s="16">
        <f>Dataset!D970</f>
        <v>15</v>
      </c>
      <c r="S972" s="16">
        <f>if(T972&lt;=0.3,Dataset!D970, "")</f>
        <v>15</v>
      </c>
      <c r="T972" s="40">
        <f t="shared" si="2"/>
        <v>0.0754522623</v>
      </c>
      <c r="U972" s="41" t="b">
        <f t="shared" si="1"/>
        <v>1</v>
      </c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51"/>
      <c r="O973" s="39">
        <f>Dataset!A971</f>
        <v>46336</v>
      </c>
      <c r="P973" s="16">
        <f>Dataset!B971</f>
        <v>437433</v>
      </c>
      <c r="Q973" s="16" t="str">
        <f>Dataset!C971</f>
        <v>Y</v>
      </c>
      <c r="R973" s="16">
        <f>Dataset!D971</f>
        <v>12</v>
      </c>
      <c r="S973" s="16" t="str">
        <f>if(T973&lt;=0.3,Dataset!D971, "")</f>
        <v/>
      </c>
      <c r="T973" s="40">
        <f t="shared" si="2"/>
        <v>0.790112315</v>
      </c>
      <c r="U973" s="41" t="b">
        <f t="shared" si="1"/>
        <v>0</v>
      </c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51"/>
      <c r="O974" s="39">
        <f>Dataset!A972</f>
        <v>46336</v>
      </c>
      <c r="P974" s="16">
        <f>Dataset!B972</f>
        <v>190199</v>
      </c>
      <c r="Q974" s="16" t="str">
        <f>Dataset!C972</f>
        <v>Y</v>
      </c>
      <c r="R974" s="16">
        <f>Dataset!D972</f>
        <v>10</v>
      </c>
      <c r="S974" s="16">
        <f>if(T974&lt;=0.3,Dataset!D972, "")</f>
        <v>10</v>
      </c>
      <c r="T974" s="40">
        <f t="shared" si="2"/>
        <v>0.2944383879</v>
      </c>
      <c r="U974" s="41" t="b">
        <f t="shared" si="1"/>
        <v>1</v>
      </c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51"/>
      <c r="O975" s="39">
        <f>Dataset!A973</f>
        <v>46336</v>
      </c>
      <c r="P975" s="16">
        <f>Dataset!B973</f>
        <v>494598</v>
      </c>
      <c r="Q975" s="16" t="str">
        <f>Dataset!C973</f>
        <v>Y</v>
      </c>
      <c r="R975" s="16">
        <f>Dataset!D973</f>
        <v>15</v>
      </c>
      <c r="S975" s="16" t="str">
        <f>if(T975&lt;=0.3,Dataset!D973, "")</f>
        <v/>
      </c>
      <c r="T975" s="40">
        <f t="shared" si="2"/>
        <v>0.4159571861</v>
      </c>
      <c r="U975" s="41" t="b">
        <f t="shared" si="1"/>
        <v>0</v>
      </c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51"/>
      <c r="O976" s="39">
        <f>Dataset!A974</f>
        <v>46336</v>
      </c>
      <c r="P976" s="16">
        <f>Dataset!B974</f>
        <v>274297</v>
      </c>
      <c r="Q976" s="16" t="str">
        <f>Dataset!C974</f>
        <v>Y</v>
      </c>
      <c r="R976" s="16">
        <f>Dataset!D974</f>
        <v>13</v>
      </c>
      <c r="S976" s="16" t="str">
        <f>if(T976&lt;=0.3,Dataset!D974, "")</f>
        <v/>
      </c>
      <c r="T976" s="40">
        <f t="shared" si="2"/>
        <v>0.5738731992</v>
      </c>
      <c r="U976" s="41" t="b">
        <f t="shared" si="1"/>
        <v>0</v>
      </c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51"/>
      <c r="O977" s="39">
        <f>Dataset!A975</f>
        <v>46336</v>
      </c>
      <c r="P977" s="16">
        <f>Dataset!B975</f>
        <v>315134</v>
      </c>
      <c r="Q977" s="16" t="str">
        <f>Dataset!C975</f>
        <v>Y</v>
      </c>
      <c r="R977" s="16">
        <f>Dataset!D975</f>
        <v>15</v>
      </c>
      <c r="S977" s="16" t="str">
        <f>if(T977&lt;=0.3,Dataset!D975, "")</f>
        <v/>
      </c>
      <c r="T977" s="40">
        <f t="shared" si="2"/>
        <v>0.4352015764</v>
      </c>
      <c r="U977" s="41" t="b">
        <f t="shared" si="1"/>
        <v>0</v>
      </c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51"/>
      <c r="O978" s="50">
        <f>Dataset!A976</f>
        <v>46335</v>
      </c>
      <c r="P978" s="16">
        <f>Dataset!B976</f>
        <v>307528</v>
      </c>
      <c r="Q978" s="16" t="str">
        <f>Dataset!C976</f>
        <v>Y</v>
      </c>
      <c r="R978" s="16">
        <f>Dataset!D976</f>
        <v>12</v>
      </c>
      <c r="S978" s="16" t="str">
        <f>if(T978&lt;=0.3,Dataset!D976, "")</f>
        <v/>
      </c>
      <c r="T978" s="40">
        <f t="shared" si="2"/>
        <v>0.5583219302</v>
      </c>
      <c r="U978" s="41" t="b">
        <f t="shared" si="1"/>
        <v>0</v>
      </c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51"/>
      <c r="O979" s="50">
        <f>Dataset!A977</f>
        <v>46335</v>
      </c>
      <c r="P979" s="16">
        <f>Dataset!B977</f>
        <v>218445</v>
      </c>
      <c r="Q979" s="16" t="str">
        <f>Dataset!C977</f>
        <v>Y</v>
      </c>
      <c r="R979" s="16">
        <f>Dataset!D977</f>
        <v>5</v>
      </c>
      <c r="S979" s="16" t="str">
        <f>if(T979&lt;=0.3,Dataset!D977, "")</f>
        <v/>
      </c>
      <c r="T979" s="40">
        <f t="shared" si="2"/>
        <v>0.3800167591</v>
      </c>
      <c r="U979" s="41" t="b">
        <f t="shared" si="1"/>
        <v>0</v>
      </c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51"/>
      <c r="O980" s="50">
        <f>Dataset!A978</f>
        <v>46334</v>
      </c>
      <c r="P980" s="16">
        <f>Dataset!B978</f>
        <v>338754</v>
      </c>
      <c r="Q980" s="16" t="str">
        <f>Dataset!C978</f>
        <v>Y</v>
      </c>
      <c r="R980" s="16">
        <f>Dataset!D978</f>
        <v>14</v>
      </c>
      <c r="S980" s="16" t="str">
        <f>if(T980&lt;=0.3,Dataset!D978, "")</f>
        <v/>
      </c>
      <c r="T980" s="40">
        <f t="shared" si="2"/>
        <v>0.3425415785</v>
      </c>
      <c r="U980" s="41" t="b">
        <f t="shared" si="1"/>
        <v>0</v>
      </c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51"/>
      <c r="O981" s="50">
        <f>Dataset!A979</f>
        <v>46334</v>
      </c>
      <c r="P981" s="16">
        <f>Dataset!B979</f>
        <v>187981</v>
      </c>
      <c r="Q981" s="16" t="str">
        <f>Dataset!C979</f>
        <v>Y</v>
      </c>
      <c r="R981" s="16">
        <f>Dataset!D979</f>
        <v>13</v>
      </c>
      <c r="S981" s="16">
        <f>if(T981&lt;=0.3,Dataset!D979, "")</f>
        <v>13</v>
      </c>
      <c r="T981" s="40">
        <f t="shared" si="2"/>
        <v>0.06398348741</v>
      </c>
      <c r="U981" s="41" t="b">
        <f t="shared" si="1"/>
        <v>1</v>
      </c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51"/>
      <c r="O982" s="50">
        <f>Dataset!A980</f>
        <v>46334</v>
      </c>
      <c r="P982" s="16">
        <f>Dataset!B980</f>
        <v>213256</v>
      </c>
      <c r="Q982" s="16" t="str">
        <f>Dataset!C980</f>
        <v>Y</v>
      </c>
      <c r="R982" s="16">
        <f>Dataset!D980</f>
        <v>13</v>
      </c>
      <c r="S982" s="16" t="str">
        <f>if(T982&lt;=0.3,Dataset!D980, "")</f>
        <v/>
      </c>
      <c r="T982" s="40">
        <f t="shared" si="2"/>
        <v>0.8055139988</v>
      </c>
      <c r="U982" s="41" t="b">
        <f t="shared" si="1"/>
        <v>0</v>
      </c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51"/>
      <c r="O983" s="50">
        <f>Dataset!A981</f>
        <v>46334</v>
      </c>
      <c r="P983" s="16">
        <f>Dataset!B981</f>
        <v>74851</v>
      </c>
      <c r="Q983" s="16" t="str">
        <f>Dataset!C981</f>
        <v>Y</v>
      </c>
      <c r="R983" s="16">
        <f>Dataset!D981</f>
        <v>13</v>
      </c>
      <c r="S983" s="16" t="str">
        <f>if(T983&lt;=0.3,Dataset!D981, "")</f>
        <v/>
      </c>
      <c r="T983" s="40">
        <f t="shared" si="2"/>
        <v>0.8877227306</v>
      </c>
      <c r="U983" s="41" t="b">
        <f t="shared" si="1"/>
        <v>0</v>
      </c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51"/>
      <c r="O984" s="50">
        <f>Dataset!A982</f>
        <v>46334</v>
      </c>
      <c r="P984" s="16">
        <f>Dataset!B982</f>
        <v>312929</v>
      </c>
      <c r="Q984" s="16" t="str">
        <f>Dataset!C982</f>
        <v>Y</v>
      </c>
      <c r="R984" s="16">
        <f>Dataset!D982</f>
        <v>14</v>
      </c>
      <c r="S984" s="16" t="str">
        <f>if(T984&lt;=0.3,Dataset!D982, "")</f>
        <v/>
      </c>
      <c r="T984" s="40">
        <f t="shared" si="2"/>
        <v>0.3956071755</v>
      </c>
      <c r="U984" s="41" t="b">
        <f t="shared" si="1"/>
        <v>0</v>
      </c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51"/>
      <c r="O985" s="50">
        <f>Dataset!A983</f>
        <v>46334</v>
      </c>
      <c r="P985" s="16">
        <f>Dataset!B983</f>
        <v>190508</v>
      </c>
      <c r="Q985" s="16" t="str">
        <f>Dataset!C983</f>
        <v>Y</v>
      </c>
      <c r="R985" s="16">
        <f>Dataset!D983</f>
        <v>14</v>
      </c>
      <c r="S985" s="16" t="str">
        <f>if(T985&lt;=0.3,Dataset!D983, "")</f>
        <v/>
      </c>
      <c r="T985" s="40">
        <f t="shared" si="2"/>
        <v>0.619928453</v>
      </c>
      <c r="U985" s="41" t="b">
        <f t="shared" si="1"/>
        <v>0</v>
      </c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51"/>
      <c r="O986" s="50">
        <f>Dataset!A984</f>
        <v>46334</v>
      </c>
      <c r="P986" s="16">
        <f>Dataset!B984</f>
        <v>411189</v>
      </c>
      <c r="Q986" s="16" t="str">
        <f>Dataset!C984</f>
        <v>Y</v>
      </c>
      <c r="R986" s="16">
        <f>Dataset!D984</f>
        <v>15</v>
      </c>
      <c r="S986" s="16" t="str">
        <f>if(T986&lt;=0.3,Dataset!D984, "")</f>
        <v/>
      </c>
      <c r="T986" s="40">
        <f t="shared" si="2"/>
        <v>0.8313263446</v>
      </c>
      <c r="U986" s="41" t="b">
        <f t="shared" si="1"/>
        <v>0</v>
      </c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51"/>
      <c r="O987" s="50">
        <f>Dataset!A985</f>
        <v>46334</v>
      </c>
      <c r="P987" s="16">
        <f>Dataset!B985</f>
        <v>32988</v>
      </c>
      <c r="Q987" s="16" t="str">
        <f>Dataset!C985</f>
        <v>Y</v>
      </c>
      <c r="R987" s="16">
        <f>Dataset!D985</f>
        <v>13</v>
      </c>
      <c r="S987" s="16" t="str">
        <f>if(T987&lt;=0.3,Dataset!D985, "")</f>
        <v/>
      </c>
      <c r="T987" s="40">
        <f t="shared" si="2"/>
        <v>0.9438736922</v>
      </c>
      <c r="U987" s="41" t="b">
        <f t="shared" si="1"/>
        <v>0</v>
      </c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51"/>
      <c r="O988" s="50">
        <f>Dataset!A986</f>
        <v>46334</v>
      </c>
      <c r="P988" s="16">
        <f>Dataset!B986</f>
        <v>209929</v>
      </c>
      <c r="Q988" s="16" t="str">
        <f>Dataset!C986</f>
        <v>Y</v>
      </c>
      <c r="R988" s="16">
        <f>Dataset!D986</f>
        <v>12</v>
      </c>
      <c r="S988" s="16">
        <f>if(T988&lt;=0.3,Dataset!D986, "")</f>
        <v>12</v>
      </c>
      <c r="T988" s="40">
        <f t="shared" si="2"/>
        <v>0.2562625743</v>
      </c>
      <c r="U988" s="41" t="b">
        <f t="shared" si="1"/>
        <v>1</v>
      </c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51"/>
      <c r="O989" s="50">
        <f>Dataset!A987</f>
        <v>46334</v>
      </c>
      <c r="P989" s="16">
        <f>Dataset!B987</f>
        <v>254601</v>
      </c>
      <c r="Q989" s="16" t="str">
        <f>Dataset!C987</f>
        <v>Y</v>
      </c>
      <c r="R989" s="16">
        <f>Dataset!D987</f>
        <v>14</v>
      </c>
      <c r="S989" s="16" t="str">
        <f>if(T989&lt;=0.3,Dataset!D987, "")</f>
        <v/>
      </c>
      <c r="T989" s="40">
        <f t="shared" si="2"/>
        <v>0.6592715728</v>
      </c>
      <c r="U989" s="41" t="b">
        <f t="shared" si="1"/>
        <v>0</v>
      </c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51"/>
      <c r="O990" s="50">
        <f>Dataset!A988</f>
        <v>46334</v>
      </c>
      <c r="P990" s="16">
        <f>Dataset!B988</f>
        <v>167664</v>
      </c>
      <c r="Q990" s="16" t="str">
        <f>Dataset!C988</f>
        <v>C</v>
      </c>
      <c r="R990" s="16">
        <f>Dataset!D988</f>
        <v>5</v>
      </c>
      <c r="S990" s="16" t="str">
        <f>if(T990&lt;=0.3,Dataset!D988, "")</f>
        <v/>
      </c>
      <c r="T990" s="40">
        <f t="shared" si="2"/>
        <v>0.8846382459</v>
      </c>
      <c r="U990" s="41" t="b">
        <f t="shared" si="1"/>
        <v>0</v>
      </c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51"/>
      <c r="O991" s="50">
        <f>Dataset!A989</f>
        <v>46334</v>
      </c>
      <c r="P991" s="16">
        <f>Dataset!B989</f>
        <v>22210</v>
      </c>
      <c r="Q991" s="16" t="str">
        <f>Dataset!C989</f>
        <v>Y</v>
      </c>
      <c r="R991" s="16">
        <f>Dataset!D989</f>
        <v>14</v>
      </c>
      <c r="S991" s="16">
        <f>if(T991&lt;=0.3,Dataset!D989, "")</f>
        <v>14</v>
      </c>
      <c r="T991" s="40">
        <f t="shared" si="2"/>
        <v>0.04316271427</v>
      </c>
      <c r="U991" s="41" t="b">
        <f t="shared" si="1"/>
        <v>1</v>
      </c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51"/>
      <c r="O992" s="50">
        <f>Dataset!A990</f>
        <v>46334</v>
      </c>
      <c r="P992" s="16">
        <f>Dataset!B990</f>
        <v>357124</v>
      </c>
      <c r="Q992" s="16" t="str">
        <f>Dataset!C990</f>
        <v>Y</v>
      </c>
      <c r="R992" s="16">
        <f>Dataset!D990</f>
        <v>12</v>
      </c>
      <c r="S992" s="16" t="str">
        <f>if(T992&lt;=0.3,Dataset!D990, "")</f>
        <v/>
      </c>
      <c r="T992" s="40">
        <f t="shared" si="2"/>
        <v>0.9204798569</v>
      </c>
      <c r="U992" s="41" t="b">
        <f t="shared" si="1"/>
        <v>0</v>
      </c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51"/>
      <c r="O993" s="50">
        <f>Dataset!A991</f>
        <v>46334</v>
      </c>
      <c r="P993" s="16">
        <f>Dataset!B991</f>
        <v>202074</v>
      </c>
      <c r="Q993" s="16" t="str">
        <f>Dataset!C991</f>
        <v>Y</v>
      </c>
      <c r="R993" s="16">
        <f>Dataset!D991</f>
        <v>14</v>
      </c>
      <c r="S993" s="16" t="str">
        <f>if(T993&lt;=0.3,Dataset!D991, "")</f>
        <v/>
      </c>
      <c r="T993" s="40">
        <f t="shared" si="2"/>
        <v>0.6467732558</v>
      </c>
      <c r="U993" s="41" t="b">
        <f t="shared" si="1"/>
        <v>0</v>
      </c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51"/>
      <c r="O994" s="50">
        <f>Dataset!A992</f>
        <v>46333</v>
      </c>
      <c r="P994" s="16">
        <f>Dataset!B992</f>
        <v>56796</v>
      </c>
      <c r="Q994" s="16" t="str">
        <f>Dataset!C992</f>
        <v>Y</v>
      </c>
      <c r="R994" s="16">
        <f>Dataset!D992</f>
        <v>15</v>
      </c>
      <c r="S994" s="16" t="str">
        <f>if(T994&lt;=0.3,Dataset!D992, "")</f>
        <v/>
      </c>
      <c r="T994" s="40">
        <f t="shared" si="2"/>
        <v>0.3072413903</v>
      </c>
      <c r="U994" s="41" t="b">
        <f t="shared" si="1"/>
        <v>0</v>
      </c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51"/>
      <c r="O995" s="50">
        <f>Dataset!A993</f>
        <v>46333</v>
      </c>
      <c r="P995" s="16">
        <f>Dataset!B993</f>
        <v>37319</v>
      </c>
      <c r="Q995" s="16" t="str">
        <f>Dataset!C993</f>
        <v>Y</v>
      </c>
      <c r="R995" s="16">
        <f>Dataset!D993</f>
        <v>15</v>
      </c>
      <c r="S995" s="16" t="str">
        <f>if(T995&lt;=0.3,Dataset!D993, "")</f>
        <v/>
      </c>
      <c r="T995" s="40">
        <f t="shared" si="2"/>
        <v>0.9616790472</v>
      </c>
      <c r="U995" s="41" t="b">
        <f t="shared" si="1"/>
        <v>0</v>
      </c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51"/>
      <c r="O996" s="50">
        <f>Dataset!A994</f>
        <v>46333</v>
      </c>
      <c r="P996" s="16">
        <f>Dataset!B994</f>
        <v>50815</v>
      </c>
      <c r="Q996" s="16" t="str">
        <f>Dataset!C994</f>
        <v>Y</v>
      </c>
      <c r="R996" s="16">
        <f>Dataset!D994</f>
        <v>13</v>
      </c>
      <c r="S996" s="16" t="str">
        <f>if(T996&lt;=0.3,Dataset!D994, "")</f>
        <v/>
      </c>
      <c r="T996" s="40">
        <f t="shared" si="2"/>
        <v>0.6470994043</v>
      </c>
      <c r="U996" s="41" t="b">
        <f t="shared" si="1"/>
        <v>0</v>
      </c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51"/>
      <c r="O997" s="50">
        <f>Dataset!A995</f>
        <v>46333</v>
      </c>
      <c r="P997" s="16">
        <f>Dataset!B995</f>
        <v>358123</v>
      </c>
      <c r="Q997" s="16" t="str">
        <f>Dataset!C995</f>
        <v>Y</v>
      </c>
      <c r="R997" s="16">
        <f>Dataset!D995</f>
        <v>11</v>
      </c>
      <c r="S997" s="16" t="str">
        <f>if(T997&lt;=0.3,Dataset!D995, "")</f>
        <v/>
      </c>
      <c r="T997" s="40">
        <f t="shared" si="2"/>
        <v>0.4798780643</v>
      </c>
      <c r="U997" s="41" t="b">
        <f t="shared" si="1"/>
        <v>0</v>
      </c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51"/>
      <c r="O998" s="50">
        <f>Dataset!A996</f>
        <v>46333</v>
      </c>
      <c r="P998" s="16">
        <f>Dataset!B996</f>
        <v>50140</v>
      </c>
      <c r="Q998" s="16" t="str">
        <f>Dataset!C996</f>
        <v>Y</v>
      </c>
      <c r="R998" s="16">
        <f>Dataset!D996</f>
        <v>13</v>
      </c>
      <c r="S998" s="16" t="str">
        <f>if(T998&lt;=0.3,Dataset!D996, "")</f>
        <v/>
      </c>
      <c r="T998" s="40">
        <f t="shared" si="2"/>
        <v>0.8547155991</v>
      </c>
      <c r="U998" s="41" t="b">
        <f t="shared" si="1"/>
        <v>0</v>
      </c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51"/>
      <c r="O999" s="50">
        <f>Dataset!A997</f>
        <v>46333</v>
      </c>
      <c r="P999" s="16">
        <f>Dataset!B997</f>
        <v>288127</v>
      </c>
      <c r="Q999" s="16" t="str">
        <f>Dataset!C997</f>
        <v>Y</v>
      </c>
      <c r="R999" s="16">
        <f>Dataset!D997</f>
        <v>14</v>
      </c>
      <c r="S999" s="16" t="str">
        <f>if(T999&lt;=0.3,Dataset!D997, "")</f>
        <v/>
      </c>
      <c r="T999" s="40">
        <f t="shared" si="2"/>
        <v>0.8283984541</v>
      </c>
      <c r="U999" s="41" t="b">
        <f t="shared" si="1"/>
        <v>0</v>
      </c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51"/>
      <c r="O1000" s="50">
        <f>Dataset!A998</f>
        <v>46333</v>
      </c>
      <c r="P1000" s="16">
        <f>Dataset!B998</f>
        <v>42088</v>
      </c>
      <c r="Q1000" s="16" t="str">
        <f>Dataset!C998</f>
        <v>Y</v>
      </c>
      <c r="R1000" s="16">
        <f>Dataset!D998</f>
        <v>13</v>
      </c>
      <c r="S1000" s="16" t="str">
        <f>if(T1000&lt;=0.3,Dataset!D998, "")</f>
        <v/>
      </c>
      <c r="T1000" s="40">
        <f t="shared" si="2"/>
        <v>0.9167085672</v>
      </c>
      <c r="U1000" s="41" t="b">
        <f t="shared" si="1"/>
        <v>0</v>
      </c>
    </row>
    <row r="1001" ht="15.75" customHeight="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51"/>
      <c r="O1001" s="50">
        <f>Dataset!A999</f>
        <v>46333</v>
      </c>
      <c r="P1001" s="16">
        <f>Dataset!B999</f>
        <v>168783</v>
      </c>
      <c r="Q1001" s="16" t="str">
        <f>Dataset!C999</f>
        <v>Y</v>
      </c>
      <c r="R1001" s="16">
        <f>Dataset!D999</f>
        <v>10</v>
      </c>
      <c r="S1001" s="16" t="str">
        <f>if(T1001&lt;=0.3,Dataset!D999, "")</f>
        <v/>
      </c>
      <c r="T1001" s="40">
        <f t="shared" si="2"/>
        <v>0.8378600147</v>
      </c>
      <c r="U1001" s="41" t="b">
        <f t="shared" si="1"/>
        <v>0</v>
      </c>
    </row>
    <row r="1002" ht="15.75" customHeight="1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51"/>
      <c r="O1002" s="50">
        <f>Dataset!A1000</f>
        <v>46333</v>
      </c>
      <c r="P1002" s="16">
        <f>Dataset!B1000</f>
        <v>195262</v>
      </c>
      <c r="Q1002" s="16" t="str">
        <f>Dataset!C1000</f>
        <v>Y</v>
      </c>
      <c r="R1002" s="16">
        <f>Dataset!D1000</f>
        <v>13</v>
      </c>
      <c r="S1002" s="16" t="str">
        <f>if(T1002&lt;=0.3,Dataset!D1000, "")</f>
        <v/>
      </c>
      <c r="T1002" s="40">
        <f t="shared" si="2"/>
        <v>0.6062147424</v>
      </c>
      <c r="U1002" s="41" t="b">
        <f t="shared" si="1"/>
        <v>0</v>
      </c>
    </row>
    <row r="1003" ht="15.75" customHeight="1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51"/>
      <c r="O1003" s="50">
        <f>Dataset!A1001</f>
        <v>46333</v>
      </c>
      <c r="P1003" s="16">
        <f>Dataset!B1001</f>
        <v>99749</v>
      </c>
      <c r="Q1003" s="16" t="str">
        <f>Dataset!C1001</f>
        <v>Y</v>
      </c>
      <c r="R1003" s="16">
        <f>Dataset!D1001</f>
        <v>15</v>
      </c>
      <c r="S1003" s="16" t="str">
        <f>if(T1003&lt;=0.3,Dataset!D1001, "")</f>
        <v/>
      </c>
      <c r="T1003" s="40">
        <f t="shared" si="2"/>
        <v>0.6420974573</v>
      </c>
      <c r="U1003" s="41" t="b">
        <f t="shared" si="1"/>
        <v>0</v>
      </c>
    </row>
    <row r="1004" ht="15.75" customHeight="1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51"/>
      <c r="O1004" s="50">
        <f>Dataset!A1002</f>
        <v>46333</v>
      </c>
      <c r="P1004" s="16">
        <f>Dataset!B1002</f>
        <v>409975</v>
      </c>
      <c r="Q1004" s="16" t="str">
        <f>Dataset!C1002</f>
        <v>Y</v>
      </c>
      <c r="R1004" s="16">
        <f>Dataset!D1002</f>
        <v>10</v>
      </c>
      <c r="S1004" s="16" t="str">
        <f>if(T1004&lt;=0.3,Dataset!D1002, "")</f>
        <v/>
      </c>
      <c r="T1004" s="40">
        <f t="shared" si="2"/>
        <v>0.4456932332</v>
      </c>
      <c r="U1004" s="41" t="b">
        <f t="shared" si="1"/>
        <v>0</v>
      </c>
    </row>
    <row r="1005" ht="15.75" customHeight="1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51"/>
      <c r="O1005" s="50">
        <f>Dataset!A1003</f>
        <v>46333</v>
      </c>
      <c r="P1005" s="16">
        <f>Dataset!B1003</f>
        <v>54159</v>
      </c>
      <c r="Q1005" s="16" t="str">
        <f>Dataset!C1003</f>
        <v>Y</v>
      </c>
      <c r="R1005" s="16">
        <f>Dataset!D1003</f>
        <v>15</v>
      </c>
      <c r="S1005" s="16" t="str">
        <f>if(T1005&lt;=0.3,Dataset!D1003, "")</f>
        <v/>
      </c>
      <c r="T1005" s="40">
        <f t="shared" si="2"/>
        <v>0.5668002897</v>
      </c>
      <c r="U1005" s="41" t="b">
        <f t="shared" si="1"/>
        <v>0</v>
      </c>
    </row>
    <row r="1006" ht="15.75" customHeight="1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51"/>
      <c r="O1006" s="50">
        <f>Dataset!A1004</f>
        <v>46333</v>
      </c>
      <c r="P1006" s="16">
        <f>Dataset!B1004</f>
        <v>106051</v>
      </c>
      <c r="Q1006" s="16" t="str">
        <f>Dataset!C1004</f>
        <v>Y</v>
      </c>
      <c r="R1006" s="16">
        <f>Dataset!D1004</f>
        <v>14</v>
      </c>
      <c r="S1006" s="16" t="str">
        <f>if(T1006&lt;=0.3,Dataset!D1004, "")</f>
        <v/>
      </c>
      <c r="T1006" s="40">
        <f t="shared" si="2"/>
        <v>0.3676122741</v>
      </c>
      <c r="U1006" s="41" t="b">
        <f t="shared" si="1"/>
        <v>0</v>
      </c>
    </row>
    <row r="1007" ht="15.75" customHeight="1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51"/>
      <c r="O1007" s="50">
        <f>Dataset!A1005</f>
        <v>46333</v>
      </c>
      <c r="P1007" s="16">
        <f>Dataset!B1005</f>
        <v>433877</v>
      </c>
      <c r="Q1007" s="16" t="str">
        <f>Dataset!C1005</f>
        <v>Y</v>
      </c>
      <c r="R1007" s="16">
        <f>Dataset!D1005</f>
        <v>13</v>
      </c>
      <c r="S1007" s="16" t="str">
        <f>if(T1007&lt;=0.3,Dataset!D1005, "")</f>
        <v/>
      </c>
      <c r="T1007" s="40">
        <f t="shared" si="2"/>
        <v>0.5915102569</v>
      </c>
      <c r="U1007" s="41" t="b">
        <f t="shared" si="1"/>
        <v>0</v>
      </c>
    </row>
    <row r="1008" ht="15.75" customHeight="1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51"/>
      <c r="O1008" s="50">
        <f>Dataset!A1006</f>
        <v>46333</v>
      </c>
      <c r="P1008" s="16">
        <f>Dataset!B1006</f>
        <v>227821</v>
      </c>
      <c r="Q1008" s="16" t="str">
        <f>Dataset!C1006</f>
        <v>Y</v>
      </c>
      <c r="R1008" s="16">
        <f>Dataset!D1006</f>
        <v>7</v>
      </c>
      <c r="S1008" s="16" t="str">
        <f>if(T1008&lt;=0.3,Dataset!D1006, "")</f>
        <v/>
      </c>
      <c r="T1008" s="40">
        <f t="shared" si="2"/>
        <v>0.8420407281</v>
      </c>
      <c r="U1008" s="41" t="b">
        <f t="shared" si="1"/>
        <v>0</v>
      </c>
    </row>
    <row r="1009" ht="15.75" customHeight="1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51"/>
      <c r="O1009" s="50">
        <f>Dataset!A1007</f>
        <v>46333</v>
      </c>
      <c r="P1009" s="16">
        <f>Dataset!B1007</f>
        <v>260571</v>
      </c>
      <c r="Q1009" s="16" t="str">
        <f>Dataset!C1007</f>
        <v>Y</v>
      </c>
      <c r="R1009" s="16">
        <f>Dataset!D1007</f>
        <v>13</v>
      </c>
      <c r="S1009" s="16" t="str">
        <f>if(T1009&lt;=0.3,Dataset!D1007, "")</f>
        <v/>
      </c>
      <c r="T1009" s="40">
        <f t="shared" si="2"/>
        <v>0.3317512165</v>
      </c>
      <c r="U1009" s="41" t="b">
        <f t="shared" si="1"/>
        <v>0</v>
      </c>
    </row>
    <row r="1010" ht="15.75" customHeight="1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51"/>
      <c r="O1010" s="50">
        <f>Dataset!A1008</f>
        <v>46333</v>
      </c>
      <c r="P1010" s="16">
        <f>Dataset!B1008</f>
        <v>321331</v>
      </c>
      <c r="Q1010" s="16" t="str">
        <f>Dataset!C1008</f>
        <v>Y</v>
      </c>
      <c r="R1010" s="16">
        <f>Dataset!D1008</f>
        <v>15</v>
      </c>
      <c r="S1010" s="16">
        <f>if(T1010&lt;=0.3,Dataset!D1008, "")</f>
        <v>15</v>
      </c>
      <c r="T1010" s="40">
        <f t="shared" si="2"/>
        <v>0.1257759399</v>
      </c>
      <c r="U1010" s="41" t="b">
        <f t="shared" si="1"/>
        <v>1</v>
      </c>
    </row>
    <row r="1011" ht="15.75" customHeight="1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51"/>
      <c r="O1011" s="50">
        <f>Dataset!A1009</f>
        <v>46333</v>
      </c>
      <c r="P1011" s="16">
        <f>Dataset!B1009</f>
        <v>132822</v>
      </c>
      <c r="Q1011" s="16" t="str">
        <f>Dataset!C1009</f>
        <v>Y</v>
      </c>
      <c r="R1011" s="16">
        <f>Dataset!D1009</f>
        <v>13</v>
      </c>
      <c r="S1011" s="16" t="str">
        <f>if(T1011&lt;=0.3,Dataset!D1009, "")</f>
        <v/>
      </c>
      <c r="T1011" s="40">
        <f t="shared" si="2"/>
        <v>0.6351798806</v>
      </c>
      <c r="U1011" s="41" t="b">
        <f t="shared" si="1"/>
        <v>0</v>
      </c>
    </row>
    <row r="1012" ht="15.75" customHeight="1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51"/>
      <c r="O1012" s="50">
        <f>Dataset!A1010</f>
        <v>46333</v>
      </c>
      <c r="P1012" s="16">
        <f>Dataset!B1010</f>
        <v>448864</v>
      </c>
      <c r="Q1012" s="16" t="str">
        <f>Dataset!C1010</f>
        <v>Y</v>
      </c>
      <c r="R1012" s="16">
        <f>Dataset!D1010</f>
        <v>15</v>
      </c>
      <c r="S1012" s="16" t="str">
        <f>if(T1012&lt;=0.3,Dataset!D1010, "")</f>
        <v/>
      </c>
      <c r="T1012" s="40">
        <f t="shared" si="2"/>
        <v>0.3459176215</v>
      </c>
      <c r="U1012" s="41" t="b">
        <f t="shared" si="1"/>
        <v>0</v>
      </c>
    </row>
    <row r="1013" ht="15.75" customHeight="1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51"/>
      <c r="O1013" s="50">
        <f>Dataset!A1011</f>
        <v>46333</v>
      </c>
      <c r="P1013" s="16">
        <f>Dataset!B1011</f>
        <v>459010</v>
      </c>
      <c r="Q1013" s="16" t="str">
        <f>Dataset!C1011</f>
        <v>Y</v>
      </c>
      <c r="R1013" s="16">
        <f>Dataset!D1011</f>
        <v>13</v>
      </c>
      <c r="S1013" s="16">
        <f>if(T1013&lt;=0.3,Dataset!D1011, "")</f>
        <v>13</v>
      </c>
      <c r="T1013" s="40">
        <f t="shared" si="2"/>
        <v>0.1941977914</v>
      </c>
      <c r="U1013" s="41" t="b">
        <f t="shared" si="1"/>
        <v>1</v>
      </c>
    </row>
    <row r="1014" ht="15.75" customHeight="1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51"/>
      <c r="O1014" s="50">
        <f>Dataset!A1012</f>
        <v>46333</v>
      </c>
      <c r="P1014" s="16">
        <f>Dataset!B1012</f>
        <v>247277</v>
      </c>
      <c r="Q1014" s="16" t="str">
        <f>Dataset!C1012</f>
        <v>Y</v>
      </c>
      <c r="R1014" s="16">
        <f>Dataset!D1012</f>
        <v>15</v>
      </c>
      <c r="S1014" s="16" t="str">
        <f>if(T1014&lt;=0.3,Dataset!D1012, "")</f>
        <v/>
      </c>
      <c r="T1014" s="40">
        <f t="shared" si="2"/>
        <v>0.421312025</v>
      </c>
      <c r="U1014" s="41" t="b">
        <f t="shared" si="1"/>
        <v>0</v>
      </c>
    </row>
    <row r="1015" ht="15.75" customHeight="1">
      <c r="A1015" s="49"/>
      <c r="B1015" s="49"/>
      <c r="C1015" s="49"/>
      <c r="D1015" s="49"/>
      <c r="E1015" s="49"/>
      <c r="F1015" s="49"/>
      <c r="G1015" s="49"/>
      <c r="H1015" s="49"/>
      <c r="I1015" s="49"/>
      <c r="J1015" s="49"/>
      <c r="K1015" s="49"/>
      <c r="L1015" s="49"/>
      <c r="M1015" s="51"/>
      <c r="O1015" s="50">
        <f>Dataset!A1013</f>
        <v>46333</v>
      </c>
      <c r="P1015" s="16">
        <f>Dataset!B1013</f>
        <v>67523</v>
      </c>
      <c r="Q1015" s="16" t="str">
        <f>Dataset!C1013</f>
        <v>Y</v>
      </c>
      <c r="R1015" s="16">
        <f>Dataset!D1013</f>
        <v>15</v>
      </c>
      <c r="S1015" s="16" t="str">
        <f>if(T1015&lt;=0.3,Dataset!D1013, "")</f>
        <v/>
      </c>
      <c r="T1015" s="40">
        <f t="shared" si="2"/>
        <v>0.8023374601</v>
      </c>
      <c r="U1015" s="41" t="b">
        <f t="shared" si="1"/>
        <v>0</v>
      </c>
    </row>
    <row r="1016" ht="15.75" customHeight="1">
      <c r="A1016" s="49"/>
      <c r="B1016" s="49"/>
      <c r="C1016" s="49"/>
      <c r="D1016" s="49"/>
      <c r="E1016" s="49"/>
      <c r="F1016" s="49"/>
      <c r="G1016" s="49"/>
      <c r="H1016" s="49"/>
      <c r="I1016" s="49"/>
      <c r="J1016" s="49"/>
      <c r="K1016" s="49"/>
      <c r="L1016" s="49"/>
      <c r="M1016" s="51"/>
      <c r="O1016" s="50">
        <f>Dataset!A1014</f>
        <v>46332</v>
      </c>
      <c r="P1016" s="16">
        <f>Dataset!B1014</f>
        <v>347403</v>
      </c>
      <c r="Q1016" s="16" t="str">
        <f>Dataset!C1014</f>
        <v>Y</v>
      </c>
      <c r="R1016" s="16">
        <f>Dataset!D1014</f>
        <v>9</v>
      </c>
      <c r="S1016" s="16">
        <f>if(T1016&lt;=0.3,Dataset!D1014, "")</f>
        <v>9</v>
      </c>
      <c r="T1016" s="40">
        <f t="shared" si="2"/>
        <v>0.1107416166</v>
      </c>
      <c r="U1016" s="41" t="b">
        <f t="shared" si="1"/>
        <v>1</v>
      </c>
    </row>
    <row r="1017" ht="15.75" customHeight="1">
      <c r="A1017" s="49"/>
      <c r="B1017" s="49"/>
      <c r="C1017" s="49"/>
      <c r="D1017" s="49"/>
      <c r="E1017" s="49"/>
      <c r="F1017" s="49"/>
      <c r="G1017" s="49"/>
      <c r="H1017" s="49"/>
      <c r="I1017" s="49"/>
      <c r="J1017" s="49"/>
      <c r="K1017" s="49"/>
      <c r="L1017" s="49"/>
      <c r="M1017" s="51"/>
      <c r="O1017" s="50">
        <f>Dataset!A1015</f>
        <v>46332</v>
      </c>
      <c r="P1017" s="16">
        <f>Dataset!B1015</f>
        <v>484348</v>
      </c>
      <c r="Q1017" s="16" t="str">
        <f>Dataset!C1015</f>
        <v>Y</v>
      </c>
      <c r="R1017" s="16">
        <f>Dataset!D1015</f>
        <v>13</v>
      </c>
      <c r="S1017" s="16" t="str">
        <f>if(T1017&lt;=0.3,Dataset!D1015, "")</f>
        <v/>
      </c>
      <c r="T1017" s="40">
        <f t="shared" si="2"/>
        <v>0.6059365153</v>
      </c>
      <c r="U1017" s="41" t="b">
        <f t="shared" si="1"/>
        <v>0</v>
      </c>
    </row>
    <row r="1018" ht="15.75" customHeight="1">
      <c r="A1018" s="49"/>
      <c r="B1018" s="49"/>
      <c r="C1018" s="49"/>
      <c r="D1018" s="49"/>
      <c r="E1018" s="49"/>
      <c r="F1018" s="49"/>
      <c r="G1018" s="49"/>
      <c r="H1018" s="49"/>
      <c r="I1018" s="49"/>
      <c r="J1018" s="49"/>
      <c r="K1018" s="49"/>
      <c r="L1018" s="49"/>
      <c r="M1018" s="51"/>
      <c r="O1018" s="50">
        <f>Dataset!A1016</f>
        <v>46332</v>
      </c>
      <c r="P1018" s="16">
        <f>Dataset!B1016</f>
        <v>143479</v>
      </c>
      <c r="Q1018" s="16" t="str">
        <f>Dataset!C1016</f>
        <v>Y</v>
      </c>
      <c r="R1018" s="16">
        <f>Dataset!D1016</f>
        <v>13</v>
      </c>
      <c r="S1018" s="16" t="str">
        <f>if(T1018&lt;=0.3,Dataset!D1016, "")</f>
        <v/>
      </c>
      <c r="T1018" s="40">
        <f t="shared" si="2"/>
        <v>0.4729394846</v>
      </c>
      <c r="U1018" s="41" t="b">
        <f t="shared" si="1"/>
        <v>0</v>
      </c>
    </row>
    <row r="1019" ht="15.75" customHeight="1">
      <c r="A1019" s="49"/>
      <c r="B1019" s="49"/>
      <c r="C1019" s="49"/>
      <c r="D1019" s="49"/>
      <c r="E1019" s="49"/>
      <c r="F1019" s="49"/>
      <c r="G1019" s="49"/>
      <c r="H1019" s="49"/>
      <c r="I1019" s="49"/>
      <c r="J1019" s="49"/>
      <c r="K1019" s="49"/>
      <c r="L1019" s="49"/>
      <c r="M1019" s="51"/>
      <c r="O1019" s="50">
        <f>Dataset!A1017</f>
        <v>46332</v>
      </c>
      <c r="P1019" s="16">
        <f>Dataset!B1017</f>
        <v>177879</v>
      </c>
      <c r="Q1019" s="16" t="str">
        <f>Dataset!C1017</f>
        <v>Y</v>
      </c>
      <c r="R1019" s="16">
        <f>Dataset!D1017</f>
        <v>11</v>
      </c>
      <c r="S1019" s="16" t="str">
        <f>if(T1019&lt;=0.3,Dataset!D1017, "")</f>
        <v/>
      </c>
      <c r="T1019" s="40">
        <f t="shared" si="2"/>
        <v>0.5872770844</v>
      </c>
      <c r="U1019" s="41" t="b">
        <f t="shared" si="1"/>
        <v>0</v>
      </c>
    </row>
    <row r="1020" ht="15.75" customHeight="1">
      <c r="A1020" s="49"/>
      <c r="B1020" s="49"/>
      <c r="C1020" s="49"/>
      <c r="D1020" s="49"/>
      <c r="E1020" s="49"/>
      <c r="F1020" s="49"/>
      <c r="G1020" s="49"/>
      <c r="H1020" s="49"/>
      <c r="I1020" s="49"/>
      <c r="J1020" s="49"/>
      <c r="K1020" s="49"/>
      <c r="L1020" s="49"/>
      <c r="M1020" s="51"/>
      <c r="O1020" s="50">
        <f>Dataset!A1018</f>
        <v>46332</v>
      </c>
      <c r="P1020" s="16">
        <f>Dataset!B1018</f>
        <v>342665</v>
      </c>
      <c r="Q1020" s="16" t="str">
        <f>Dataset!C1018</f>
        <v>Y</v>
      </c>
      <c r="R1020" s="16">
        <f>Dataset!D1018</f>
        <v>8</v>
      </c>
      <c r="S1020" s="16" t="str">
        <f>if(T1020&lt;=0.3,Dataset!D1018, "")</f>
        <v/>
      </c>
      <c r="T1020" s="40">
        <f t="shared" si="2"/>
        <v>0.6494115657</v>
      </c>
      <c r="U1020" s="41" t="b">
        <f t="shared" si="1"/>
        <v>0</v>
      </c>
    </row>
    <row r="1021" ht="15.75" customHeight="1">
      <c r="A1021" s="49"/>
      <c r="B1021" s="49"/>
      <c r="C1021" s="49"/>
      <c r="D1021" s="49"/>
      <c r="E1021" s="49"/>
      <c r="F1021" s="49"/>
      <c r="G1021" s="49"/>
      <c r="H1021" s="49"/>
      <c r="I1021" s="49"/>
      <c r="J1021" s="49"/>
      <c r="K1021" s="49"/>
      <c r="L1021" s="49"/>
      <c r="M1021" s="51"/>
      <c r="O1021" s="50">
        <f>Dataset!A1019</f>
        <v>46332</v>
      </c>
      <c r="P1021" s="16">
        <f>Dataset!B1019</f>
        <v>129568</v>
      </c>
      <c r="Q1021" s="16" t="str">
        <f>Dataset!C1019</f>
        <v>Y</v>
      </c>
      <c r="R1021" s="16">
        <f>Dataset!D1019</f>
        <v>15</v>
      </c>
      <c r="S1021" s="16" t="str">
        <f>if(T1021&lt;=0.3,Dataset!D1019, "")</f>
        <v/>
      </c>
      <c r="T1021" s="40">
        <f t="shared" si="2"/>
        <v>0.5497484008</v>
      </c>
      <c r="U1021" s="41" t="b">
        <f t="shared" si="1"/>
        <v>0</v>
      </c>
    </row>
    <row r="1022" ht="15.75" customHeight="1">
      <c r="A1022" s="49"/>
      <c r="B1022" s="49"/>
      <c r="C1022" s="49"/>
      <c r="D1022" s="49"/>
      <c r="E1022" s="49"/>
      <c r="F1022" s="49"/>
      <c r="G1022" s="49"/>
      <c r="H1022" s="49"/>
      <c r="I1022" s="49"/>
      <c r="J1022" s="49"/>
      <c r="K1022" s="49"/>
      <c r="L1022" s="49"/>
      <c r="M1022" s="51"/>
      <c r="O1022" s="50">
        <f>Dataset!A1020</f>
        <v>46332</v>
      </c>
      <c r="P1022" s="16">
        <f>Dataset!B1020</f>
        <v>422117</v>
      </c>
      <c r="Q1022" s="16" t="str">
        <f>Dataset!C1020</f>
        <v>Y</v>
      </c>
      <c r="R1022" s="16">
        <f>Dataset!D1020</f>
        <v>13</v>
      </c>
      <c r="S1022" s="16" t="str">
        <f>if(T1022&lt;=0.3,Dataset!D1020, "")</f>
        <v/>
      </c>
      <c r="T1022" s="40">
        <f t="shared" si="2"/>
        <v>0.5087244717</v>
      </c>
      <c r="U1022" s="41" t="b">
        <f t="shared" si="1"/>
        <v>0</v>
      </c>
    </row>
    <row r="1023" ht="15.75" customHeight="1">
      <c r="A1023" s="49"/>
      <c r="B1023" s="49"/>
      <c r="C1023" s="49"/>
      <c r="D1023" s="49"/>
      <c r="E1023" s="49"/>
      <c r="F1023" s="49"/>
      <c r="G1023" s="49"/>
      <c r="H1023" s="49"/>
      <c r="I1023" s="49"/>
      <c r="J1023" s="49"/>
      <c r="K1023" s="49"/>
      <c r="L1023" s="49"/>
      <c r="M1023" s="51"/>
      <c r="O1023" s="50">
        <f>Dataset!A1021</f>
        <v>46332</v>
      </c>
      <c r="P1023" s="16">
        <f>Dataset!B1021</f>
        <v>218820</v>
      </c>
      <c r="Q1023" s="16" t="str">
        <f>Dataset!C1021</f>
        <v>Y</v>
      </c>
      <c r="R1023" s="16">
        <f>Dataset!D1021</f>
        <v>7</v>
      </c>
      <c r="S1023" s="16" t="str">
        <f>if(T1023&lt;=0.3,Dataset!D1021, "")</f>
        <v/>
      </c>
      <c r="T1023" s="40">
        <f t="shared" si="2"/>
        <v>0.627075726</v>
      </c>
      <c r="U1023" s="41" t="b">
        <f t="shared" si="1"/>
        <v>0</v>
      </c>
    </row>
    <row r="1024" ht="15.75" customHeight="1">
      <c r="A1024" s="49"/>
      <c r="B1024" s="49"/>
      <c r="C1024" s="49"/>
      <c r="D1024" s="49"/>
      <c r="E1024" s="49"/>
      <c r="F1024" s="49"/>
      <c r="G1024" s="49"/>
      <c r="H1024" s="49"/>
      <c r="I1024" s="49"/>
      <c r="J1024" s="49"/>
      <c r="K1024" s="49"/>
      <c r="L1024" s="49"/>
      <c r="M1024" s="51"/>
      <c r="O1024" s="50">
        <f>Dataset!A1022</f>
        <v>46332</v>
      </c>
      <c r="P1024" s="16">
        <f>Dataset!B1022</f>
        <v>233509</v>
      </c>
      <c r="Q1024" s="16" t="str">
        <f>Dataset!C1022</f>
        <v>Y</v>
      </c>
      <c r="R1024" s="16">
        <f>Dataset!D1022</f>
        <v>12</v>
      </c>
      <c r="S1024" s="16" t="str">
        <f>if(T1024&lt;=0.3,Dataset!D1022, "")</f>
        <v/>
      </c>
      <c r="T1024" s="40">
        <f t="shared" si="2"/>
        <v>0.395555431</v>
      </c>
      <c r="U1024" s="41" t="b">
        <f t="shared" si="1"/>
        <v>0</v>
      </c>
    </row>
    <row r="1025" ht="15.75" customHeight="1">
      <c r="A1025" s="49"/>
      <c r="B1025" s="49"/>
      <c r="C1025" s="49"/>
      <c r="D1025" s="49"/>
      <c r="E1025" s="49"/>
      <c r="F1025" s="49"/>
      <c r="G1025" s="49"/>
      <c r="H1025" s="49"/>
      <c r="I1025" s="49"/>
      <c r="J1025" s="49"/>
      <c r="K1025" s="49"/>
      <c r="L1025" s="49"/>
      <c r="M1025" s="51"/>
      <c r="O1025" s="50">
        <f>Dataset!A1023</f>
        <v>46332</v>
      </c>
      <c r="P1025" s="16">
        <f>Dataset!B1023</f>
        <v>181981</v>
      </c>
      <c r="Q1025" s="16" t="str">
        <f>Dataset!C1023</f>
        <v>Y</v>
      </c>
      <c r="R1025" s="16">
        <f>Dataset!D1023</f>
        <v>7</v>
      </c>
      <c r="S1025" s="16">
        <f>if(T1025&lt;=0.3,Dataset!D1023, "")</f>
        <v>7</v>
      </c>
      <c r="T1025" s="40">
        <f t="shared" si="2"/>
        <v>0.2027514127</v>
      </c>
      <c r="U1025" s="41" t="b">
        <f t="shared" si="1"/>
        <v>1</v>
      </c>
    </row>
    <row r="1026" ht="15.75" customHeight="1">
      <c r="A1026" s="49"/>
      <c r="B1026" s="49"/>
      <c r="C1026" s="49"/>
      <c r="D1026" s="49"/>
      <c r="E1026" s="49"/>
      <c r="F1026" s="49"/>
      <c r="G1026" s="49"/>
      <c r="H1026" s="49"/>
      <c r="I1026" s="49"/>
      <c r="J1026" s="49"/>
      <c r="K1026" s="49"/>
      <c r="L1026" s="49"/>
      <c r="M1026" s="51"/>
      <c r="O1026" s="50">
        <f>Dataset!A1024</f>
        <v>46332</v>
      </c>
      <c r="P1026" s="16">
        <f>Dataset!B1024</f>
        <v>384608</v>
      </c>
      <c r="Q1026" s="16" t="str">
        <f>Dataset!C1024</f>
        <v>Y</v>
      </c>
      <c r="R1026" s="16">
        <f>Dataset!D1024</f>
        <v>14</v>
      </c>
      <c r="S1026" s="16">
        <f>if(T1026&lt;=0.3,Dataset!D1024, "")</f>
        <v>14</v>
      </c>
      <c r="T1026" s="40">
        <f t="shared" si="2"/>
        <v>0.03772654748</v>
      </c>
      <c r="U1026" s="41" t="b">
        <f t="shared" si="1"/>
        <v>1</v>
      </c>
    </row>
    <row r="1027" ht="15.75" customHeight="1">
      <c r="A1027" s="49"/>
      <c r="B1027" s="49"/>
      <c r="C1027" s="49"/>
      <c r="D1027" s="49"/>
      <c r="E1027" s="49"/>
      <c r="F1027" s="49"/>
      <c r="G1027" s="49"/>
      <c r="H1027" s="49"/>
      <c r="I1027" s="49"/>
      <c r="J1027" s="49"/>
      <c r="K1027" s="49"/>
      <c r="L1027" s="49"/>
      <c r="M1027" s="51"/>
      <c r="O1027" s="50">
        <f>Dataset!A1025</f>
        <v>46332</v>
      </c>
      <c r="P1027" s="16">
        <f>Dataset!B1025</f>
        <v>318329</v>
      </c>
      <c r="Q1027" s="16" t="str">
        <f>Dataset!C1025</f>
        <v>Y</v>
      </c>
      <c r="R1027" s="16">
        <f>Dataset!D1025</f>
        <v>14</v>
      </c>
      <c r="S1027" s="16" t="str">
        <f>if(T1027&lt;=0.3,Dataset!D1025, "")</f>
        <v/>
      </c>
      <c r="T1027" s="40">
        <f t="shared" si="2"/>
        <v>0.576141138</v>
      </c>
      <c r="U1027" s="41" t="b">
        <f t="shared" si="1"/>
        <v>0</v>
      </c>
    </row>
    <row r="1028" ht="15.75" customHeight="1">
      <c r="A1028" s="49"/>
      <c r="B1028" s="49"/>
      <c r="C1028" s="49"/>
      <c r="D1028" s="49"/>
      <c r="E1028" s="49"/>
      <c r="F1028" s="49"/>
      <c r="G1028" s="49"/>
      <c r="H1028" s="49"/>
      <c r="I1028" s="49"/>
      <c r="J1028" s="49"/>
      <c r="K1028" s="49"/>
      <c r="L1028" s="49"/>
      <c r="M1028" s="51"/>
      <c r="O1028" s="50">
        <f>Dataset!A1026</f>
        <v>46332</v>
      </c>
      <c r="P1028" s="16">
        <f>Dataset!B1026</f>
        <v>473422</v>
      </c>
      <c r="Q1028" s="16" t="str">
        <f>Dataset!C1026</f>
        <v>Y</v>
      </c>
      <c r="R1028" s="16">
        <f>Dataset!D1026</f>
        <v>12</v>
      </c>
      <c r="S1028" s="16" t="str">
        <f>if(T1028&lt;=0.3,Dataset!D1026, "")</f>
        <v/>
      </c>
      <c r="T1028" s="40">
        <f t="shared" si="2"/>
        <v>0.8111011525</v>
      </c>
      <c r="U1028" s="41" t="b">
        <f t="shared" si="1"/>
        <v>0</v>
      </c>
    </row>
    <row r="1029" ht="15.75" customHeight="1">
      <c r="A1029" s="49"/>
      <c r="B1029" s="49"/>
      <c r="C1029" s="49"/>
      <c r="D1029" s="49"/>
      <c r="E1029" s="49"/>
      <c r="F1029" s="49"/>
      <c r="G1029" s="49"/>
      <c r="H1029" s="49"/>
      <c r="I1029" s="49"/>
      <c r="J1029" s="49"/>
      <c r="K1029" s="49"/>
      <c r="L1029" s="49"/>
      <c r="M1029" s="51"/>
      <c r="O1029" s="50">
        <f>Dataset!A1027</f>
        <v>46332</v>
      </c>
      <c r="P1029" s="16">
        <f>Dataset!B1027</f>
        <v>273844</v>
      </c>
      <c r="Q1029" s="16" t="str">
        <f>Dataset!C1027</f>
        <v>Y</v>
      </c>
      <c r="R1029" s="16">
        <f>Dataset!D1027</f>
        <v>13</v>
      </c>
      <c r="S1029" s="16" t="str">
        <f>if(T1029&lt;=0.3,Dataset!D1027, "")</f>
        <v/>
      </c>
      <c r="T1029" s="40">
        <f t="shared" si="2"/>
        <v>0.5500749899</v>
      </c>
      <c r="U1029" s="41" t="b">
        <f t="shared" si="1"/>
        <v>0</v>
      </c>
    </row>
    <row r="1030" ht="15.75" customHeight="1">
      <c r="A1030" s="49"/>
      <c r="B1030" s="49"/>
      <c r="C1030" s="49"/>
      <c r="D1030" s="49"/>
      <c r="E1030" s="49"/>
      <c r="F1030" s="49"/>
      <c r="G1030" s="49"/>
      <c r="H1030" s="49"/>
      <c r="I1030" s="49"/>
      <c r="J1030" s="49"/>
      <c r="K1030" s="49"/>
      <c r="L1030" s="49"/>
      <c r="M1030" s="51"/>
      <c r="O1030" s="50">
        <f>Dataset!A1028</f>
        <v>46332</v>
      </c>
      <c r="P1030" s="16">
        <f>Dataset!B1028</f>
        <v>40384</v>
      </c>
      <c r="Q1030" s="16" t="str">
        <f>Dataset!C1028</f>
        <v>Y</v>
      </c>
      <c r="R1030" s="16">
        <f>Dataset!D1028</f>
        <v>12</v>
      </c>
      <c r="S1030" s="16" t="str">
        <f>if(T1030&lt;=0.3,Dataset!D1028, "")</f>
        <v/>
      </c>
      <c r="T1030" s="40">
        <f t="shared" si="2"/>
        <v>0.7301777443</v>
      </c>
      <c r="U1030" s="41" t="b">
        <f t="shared" si="1"/>
        <v>0</v>
      </c>
    </row>
    <row r="1031" ht="15.75" customHeight="1">
      <c r="A1031" s="49"/>
      <c r="B1031" s="49"/>
      <c r="C1031" s="49"/>
      <c r="D1031" s="49"/>
      <c r="E1031" s="49"/>
      <c r="F1031" s="49"/>
      <c r="G1031" s="49"/>
      <c r="H1031" s="49"/>
      <c r="I1031" s="49"/>
      <c r="J1031" s="49"/>
      <c r="K1031" s="49"/>
      <c r="L1031" s="49"/>
      <c r="M1031" s="51"/>
      <c r="O1031" s="50">
        <f>Dataset!A1029</f>
        <v>46332</v>
      </c>
      <c r="P1031" s="16">
        <f>Dataset!B1029</f>
        <v>34239</v>
      </c>
      <c r="Q1031" s="16" t="str">
        <f>Dataset!C1029</f>
        <v>Y</v>
      </c>
      <c r="R1031" s="16">
        <f>Dataset!D1029</f>
        <v>15</v>
      </c>
      <c r="S1031" s="16" t="str">
        <f>if(T1031&lt;=0.3,Dataset!D1029, "")</f>
        <v/>
      </c>
      <c r="T1031" s="40">
        <f t="shared" si="2"/>
        <v>0.7209530866</v>
      </c>
      <c r="U1031" s="41" t="b">
        <f t="shared" si="1"/>
        <v>0</v>
      </c>
    </row>
    <row r="1032" ht="15.75" customHeight="1">
      <c r="A1032" s="49"/>
      <c r="B1032" s="49"/>
      <c r="C1032" s="49"/>
      <c r="D1032" s="49"/>
      <c r="E1032" s="49"/>
      <c r="F1032" s="49"/>
      <c r="G1032" s="49"/>
      <c r="H1032" s="49"/>
      <c r="I1032" s="49"/>
      <c r="J1032" s="49"/>
      <c r="K1032" s="49"/>
      <c r="L1032" s="49"/>
      <c r="M1032" s="51"/>
      <c r="O1032" s="50">
        <f>Dataset!A1030</f>
        <v>46332</v>
      </c>
      <c r="P1032" s="16">
        <f>Dataset!B1030</f>
        <v>146928</v>
      </c>
      <c r="Q1032" s="16" t="str">
        <f>Dataset!C1030</f>
        <v>C</v>
      </c>
      <c r="R1032" s="16">
        <f>Dataset!D1030</f>
        <v>14</v>
      </c>
      <c r="S1032" s="16">
        <f>if(T1032&lt;=0.3,Dataset!D1030, "")</f>
        <v>14</v>
      </c>
      <c r="T1032" s="40">
        <f t="shared" si="2"/>
        <v>0.1091704504</v>
      </c>
      <c r="U1032" s="41" t="b">
        <f t="shared" si="1"/>
        <v>1</v>
      </c>
    </row>
    <row r="1033" ht="15.75" customHeight="1">
      <c r="A1033" s="49"/>
      <c r="B1033" s="49"/>
      <c r="C1033" s="49"/>
      <c r="D1033" s="49"/>
      <c r="E1033" s="49"/>
      <c r="F1033" s="49"/>
      <c r="G1033" s="49"/>
      <c r="H1033" s="49"/>
      <c r="I1033" s="49"/>
      <c r="J1033" s="49"/>
      <c r="K1033" s="49"/>
      <c r="L1033" s="49"/>
      <c r="M1033" s="51"/>
      <c r="O1033" s="50">
        <f>Dataset!A1031</f>
        <v>46332</v>
      </c>
      <c r="P1033" s="16">
        <f>Dataset!B1031</f>
        <v>38120</v>
      </c>
      <c r="Q1033" s="16" t="str">
        <f>Dataset!C1031</f>
        <v>Y</v>
      </c>
      <c r="R1033" s="16">
        <f>Dataset!D1031</f>
        <v>14</v>
      </c>
      <c r="S1033" s="16" t="str">
        <f>if(T1033&lt;=0.3,Dataset!D1031, "")</f>
        <v/>
      </c>
      <c r="T1033" s="40">
        <f t="shared" si="2"/>
        <v>0.8345074424</v>
      </c>
      <c r="U1033" s="41" t="b">
        <f t="shared" si="1"/>
        <v>0</v>
      </c>
    </row>
    <row r="1034" ht="15.75" customHeight="1">
      <c r="A1034" s="49"/>
      <c r="B1034" s="49"/>
      <c r="C1034" s="49"/>
      <c r="D1034" s="49"/>
      <c r="E1034" s="49"/>
      <c r="F1034" s="49"/>
      <c r="G1034" s="49"/>
      <c r="H1034" s="49"/>
      <c r="I1034" s="49"/>
      <c r="J1034" s="49"/>
      <c r="K1034" s="49"/>
      <c r="L1034" s="49"/>
      <c r="M1034" s="51"/>
      <c r="O1034" s="50">
        <f>Dataset!A1032</f>
        <v>46332</v>
      </c>
      <c r="P1034" s="16">
        <f>Dataset!B1032</f>
        <v>387965</v>
      </c>
      <c r="Q1034" s="16" t="str">
        <f>Dataset!C1032</f>
        <v>Y</v>
      </c>
      <c r="R1034" s="16">
        <f>Dataset!D1032</f>
        <v>15</v>
      </c>
      <c r="S1034" s="16">
        <f>if(T1034&lt;=0.3,Dataset!D1032, "")</f>
        <v>15</v>
      </c>
      <c r="T1034" s="40">
        <f t="shared" si="2"/>
        <v>0.1651361884</v>
      </c>
      <c r="U1034" s="41" t="b">
        <f t="shared" si="1"/>
        <v>1</v>
      </c>
    </row>
    <row r="1035" ht="15.75" customHeight="1">
      <c r="A1035" s="49"/>
      <c r="B1035" s="49"/>
      <c r="C1035" s="49"/>
      <c r="D1035" s="49"/>
      <c r="E1035" s="49"/>
      <c r="F1035" s="49"/>
      <c r="G1035" s="49"/>
      <c r="H1035" s="49"/>
      <c r="I1035" s="49"/>
      <c r="J1035" s="49"/>
      <c r="K1035" s="49"/>
      <c r="L1035" s="49"/>
      <c r="M1035" s="51"/>
      <c r="O1035" s="50">
        <f>Dataset!A1033</f>
        <v>46332</v>
      </c>
      <c r="P1035" s="16">
        <f>Dataset!B1033</f>
        <v>255136</v>
      </c>
      <c r="Q1035" s="16" t="str">
        <f>Dataset!C1033</f>
        <v>Y</v>
      </c>
      <c r="R1035" s="16">
        <f>Dataset!D1033</f>
        <v>14</v>
      </c>
      <c r="S1035" s="16" t="str">
        <f>if(T1035&lt;=0.3,Dataset!D1033, "")</f>
        <v/>
      </c>
      <c r="T1035" s="40">
        <f t="shared" si="2"/>
        <v>0.4144962217</v>
      </c>
      <c r="U1035" s="41" t="b">
        <f t="shared" si="1"/>
        <v>0</v>
      </c>
    </row>
    <row r="1036" ht="15.75" customHeight="1">
      <c r="A1036" s="49"/>
      <c r="B1036" s="49"/>
      <c r="C1036" s="49"/>
      <c r="D1036" s="49"/>
      <c r="E1036" s="49"/>
      <c r="F1036" s="49"/>
      <c r="G1036" s="49"/>
      <c r="H1036" s="49"/>
      <c r="I1036" s="49"/>
      <c r="J1036" s="49"/>
      <c r="K1036" s="49"/>
      <c r="L1036" s="49"/>
      <c r="M1036" s="51"/>
      <c r="O1036" s="50">
        <f>Dataset!A1034</f>
        <v>46331</v>
      </c>
      <c r="P1036" s="16">
        <f>Dataset!B1034</f>
        <v>20509</v>
      </c>
      <c r="Q1036" s="16" t="str">
        <f>Dataset!C1034</f>
        <v>Y</v>
      </c>
      <c r="R1036" s="16">
        <f>Dataset!D1034</f>
        <v>15</v>
      </c>
      <c r="S1036" s="16" t="str">
        <f>if(T1036&lt;=0.3,Dataset!D1034, "")</f>
        <v/>
      </c>
      <c r="T1036" s="40">
        <f t="shared" si="2"/>
        <v>0.4552413448</v>
      </c>
      <c r="U1036" s="41" t="b">
        <f t="shared" si="1"/>
        <v>0</v>
      </c>
    </row>
    <row r="1037" ht="15.75" customHeight="1">
      <c r="A1037" s="49"/>
      <c r="B1037" s="49"/>
      <c r="C1037" s="49"/>
      <c r="D1037" s="49"/>
      <c r="E1037" s="49"/>
      <c r="F1037" s="49"/>
      <c r="G1037" s="49"/>
      <c r="H1037" s="49"/>
      <c r="I1037" s="49"/>
      <c r="J1037" s="49"/>
      <c r="K1037" s="49"/>
      <c r="L1037" s="49"/>
      <c r="M1037" s="51"/>
      <c r="O1037" s="50">
        <f>Dataset!A1035</f>
        <v>46331</v>
      </c>
      <c r="P1037" s="16">
        <f>Dataset!B1035</f>
        <v>291182</v>
      </c>
      <c r="Q1037" s="16" t="str">
        <f>Dataset!C1035</f>
        <v>Y</v>
      </c>
      <c r="R1037" s="16">
        <f>Dataset!D1035</f>
        <v>6</v>
      </c>
      <c r="S1037" s="16" t="str">
        <f>if(T1037&lt;=0.3,Dataset!D1035, "")</f>
        <v/>
      </c>
      <c r="T1037" s="40">
        <f t="shared" si="2"/>
        <v>0.5920244366</v>
      </c>
      <c r="U1037" s="41" t="b">
        <f t="shared" si="1"/>
        <v>0</v>
      </c>
    </row>
    <row r="1038" ht="15.75" customHeight="1">
      <c r="A1038" s="49"/>
      <c r="B1038" s="49"/>
      <c r="C1038" s="49"/>
      <c r="D1038" s="49"/>
      <c r="E1038" s="49"/>
      <c r="F1038" s="49"/>
      <c r="G1038" s="49"/>
      <c r="H1038" s="49"/>
      <c r="I1038" s="49"/>
      <c r="J1038" s="49"/>
      <c r="K1038" s="49"/>
      <c r="L1038" s="49"/>
      <c r="M1038" s="51"/>
      <c r="O1038" s="50">
        <f>Dataset!A1036</f>
        <v>46331</v>
      </c>
      <c r="P1038" s="16">
        <f>Dataset!B1036</f>
        <v>69379</v>
      </c>
      <c r="Q1038" s="16" t="str">
        <f>Dataset!C1036</f>
        <v>Y</v>
      </c>
      <c r="R1038" s="16">
        <f>Dataset!D1036</f>
        <v>5</v>
      </c>
      <c r="S1038" s="16" t="str">
        <f>if(T1038&lt;=0.3,Dataset!D1036, "")</f>
        <v/>
      </c>
      <c r="T1038" s="40">
        <f t="shared" si="2"/>
        <v>0.9516263358</v>
      </c>
      <c r="U1038" s="41" t="b">
        <f t="shared" si="1"/>
        <v>0</v>
      </c>
    </row>
    <row r="1039" ht="15.75" customHeight="1">
      <c r="A1039" s="49"/>
      <c r="B1039" s="49"/>
      <c r="C1039" s="49"/>
      <c r="D1039" s="49"/>
      <c r="E1039" s="49"/>
      <c r="F1039" s="49"/>
      <c r="G1039" s="49"/>
      <c r="H1039" s="49"/>
      <c r="I1039" s="49"/>
      <c r="J1039" s="49"/>
      <c r="K1039" s="49"/>
      <c r="L1039" s="49"/>
      <c r="M1039" s="51"/>
      <c r="O1039" s="50">
        <f>Dataset!A1037</f>
        <v>46331</v>
      </c>
      <c r="P1039" s="16">
        <f>Dataset!B1037</f>
        <v>446891</v>
      </c>
      <c r="Q1039" s="16" t="str">
        <f>Dataset!C1037</f>
        <v>Y</v>
      </c>
      <c r="R1039" s="16">
        <f>Dataset!D1037</f>
        <v>13</v>
      </c>
      <c r="S1039" s="16" t="str">
        <f>if(T1039&lt;=0.3,Dataset!D1037, "")</f>
        <v/>
      </c>
      <c r="T1039" s="40">
        <f t="shared" si="2"/>
        <v>0.8522657643</v>
      </c>
      <c r="U1039" s="41" t="b">
        <f t="shared" si="1"/>
        <v>0</v>
      </c>
    </row>
    <row r="1040" ht="15.75" customHeight="1">
      <c r="A1040" s="49"/>
      <c r="B1040" s="49"/>
      <c r="C1040" s="49"/>
      <c r="D1040" s="49"/>
      <c r="E1040" s="49"/>
      <c r="F1040" s="49"/>
      <c r="G1040" s="49"/>
      <c r="H1040" s="49"/>
      <c r="I1040" s="49"/>
      <c r="J1040" s="49"/>
      <c r="K1040" s="49"/>
      <c r="L1040" s="49"/>
      <c r="M1040" s="51"/>
      <c r="O1040" s="50">
        <f>Dataset!A1038</f>
        <v>46331</v>
      </c>
      <c r="P1040" s="16">
        <f>Dataset!B1038</f>
        <v>203367</v>
      </c>
      <c r="Q1040" s="16" t="str">
        <f>Dataset!C1038</f>
        <v>Y</v>
      </c>
      <c r="R1040" s="16">
        <f>Dataset!D1038</f>
        <v>12</v>
      </c>
      <c r="S1040" s="16" t="str">
        <f>if(T1040&lt;=0.3,Dataset!D1038, "")</f>
        <v/>
      </c>
      <c r="T1040" s="40">
        <f t="shared" si="2"/>
        <v>0.4597201485</v>
      </c>
      <c r="U1040" s="41" t="b">
        <f t="shared" si="1"/>
        <v>0</v>
      </c>
    </row>
    <row r="1041" ht="15.75" customHeight="1">
      <c r="A1041" s="49"/>
      <c r="B1041" s="49"/>
      <c r="C1041" s="49"/>
      <c r="D1041" s="49"/>
      <c r="E1041" s="49"/>
      <c r="F1041" s="49"/>
      <c r="G1041" s="49"/>
      <c r="H1041" s="49"/>
      <c r="I1041" s="49"/>
      <c r="J1041" s="49"/>
      <c r="K1041" s="49"/>
      <c r="L1041" s="49"/>
      <c r="M1041" s="51"/>
      <c r="O1041" s="50">
        <f>Dataset!A1039</f>
        <v>46331</v>
      </c>
      <c r="P1041" s="16">
        <f>Dataset!B1039</f>
        <v>398219</v>
      </c>
      <c r="Q1041" s="16" t="str">
        <f>Dataset!C1039</f>
        <v>C</v>
      </c>
      <c r="R1041" s="16">
        <f>Dataset!D1039</f>
        <v>5</v>
      </c>
      <c r="S1041" s="16">
        <f>if(T1041&lt;=0.3,Dataset!D1039, "")</f>
        <v>5</v>
      </c>
      <c r="T1041" s="40">
        <f t="shared" si="2"/>
        <v>0.2936151463</v>
      </c>
      <c r="U1041" s="41" t="b">
        <f t="shared" si="1"/>
        <v>1</v>
      </c>
    </row>
    <row r="1042" ht="15.75" customHeight="1">
      <c r="A1042" s="49"/>
      <c r="B1042" s="49"/>
      <c r="C1042" s="49"/>
      <c r="D1042" s="49"/>
      <c r="E1042" s="49"/>
      <c r="F1042" s="49"/>
      <c r="G1042" s="49"/>
      <c r="H1042" s="49"/>
      <c r="I1042" s="49"/>
      <c r="J1042" s="49"/>
      <c r="K1042" s="49"/>
      <c r="L1042" s="49"/>
      <c r="M1042" s="51"/>
      <c r="O1042" s="50">
        <f>Dataset!A1040</f>
        <v>46331</v>
      </c>
      <c r="P1042" s="16">
        <f>Dataset!B1040</f>
        <v>125199</v>
      </c>
      <c r="Q1042" s="16" t="str">
        <f>Dataset!C1040</f>
        <v>Y</v>
      </c>
      <c r="R1042" s="16">
        <f>Dataset!D1040</f>
        <v>5</v>
      </c>
      <c r="S1042" s="16" t="str">
        <f>if(T1042&lt;=0.3,Dataset!D1040, "")</f>
        <v/>
      </c>
      <c r="T1042" s="40">
        <f t="shared" si="2"/>
        <v>0.6325977707</v>
      </c>
      <c r="U1042" s="41" t="b">
        <f t="shared" si="1"/>
        <v>0</v>
      </c>
    </row>
    <row r="1043" ht="15.75" customHeight="1">
      <c r="A1043" s="49"/>
      <c r="B1043" s="49"/>
      <c r="C1043" s="49"/>
      <c r="D1043" s="49"/>
      <c r="E1043" s="49"/>
      <c r="F1043" s="49"/>
      <c r="G1043" s="49"/>
      <c r="H1043" s="49"/>
      <c r="I1043" s="49"/>
      <c r="J1043" s="49"/>
      <c r="K1043" s="49"/>
      <c r="L1043" s="49"/>
      <c r="M1043" s="51"/>
      <c r="O1043" s="50">
        <f>Dataset!A1041</f>
        <v>46331</v>
      </c>
      <c r="P1043" s="16">
        <f>Dataset!B1041</f>
        <v>460471</v>
      </c>
      <c r="Q1043" s="16" t="str">
        <f>Dataset!C1041</f>
        <v>C</v>
      </c>
      <c r="R1043" s="16">
        <f>Dataset!D1041</f>
        <v>10</v>
      </c>
      <c r="S1043" s="16">
        <f>if(T1043&lt;=0.3,Dataset!D1041, "")</f>
        <v>10</v>
      </c>
      <c r="T1043" s="40">
        <f t="shared" si="2"/>
        <v>0.0603598352</v>
      </c>
      <c r="U1043" s="41" t="b">
        <f t="shared" si="1"/>
        <v>1</v>
      </c>
    </row>
    <row r="1044" ht="15.75" customHeight="1">
      <c r="A1044" s="49"/>
      <c r="B1044" s="49"/>
      <c r="C1044" s="49"/>
      <c r="D1044" s="49"/>
      <c r="E1044" s="49"/>
      <c r="F1044" s="49"/>
      <c r="G1044" s="49"/>
      <c r="H1044" s="49"/>
      <c r="I1044" s="49"/>
      <c r="J1044" s="49"/>
      <c r="K1044" s="49"/>
      <c r="L1044" s="49"/>
      <c r="M1044" s="51"/>
      <c r="O1044" s="50">
        <f>Dataset!A1042</f>
        <v>46331</v>
      </c>
      <c r="P1044" s="16">
        <f>Dataset!B1042</f>
        <v>125989</v>
      </c>
      <c r="Q1044" s="16" t="str">
        <f>Dataset!C1042</f>
        <v>Y</v>
      </c>
      <c r="R1044" s="16">
        <f>Dataset!D1042</f>
        <v>5</v>
      </c>
      <c r="S1044" s="16" t="str">
        <f>if(T1044&lt;=0.3,Dataset!D1042, "")</f>
        <v/>
      </c>
      <c r="T1044" s="40">
        <f t="shared" si="2"/>
        <v>0.8815090472</v>
      </c>
      <c r="U1044" s="41" t="b">
        <f t="shared" si="1"/>
        <v>0</v>
      </c>
    </row>
    <row r="1045" ht="15.75" customHeight="1">
      <c r="A1045" s="49"/>
      <c r="B1045" s="49"/>
      <c r="C1045" s="49"/>
      <c r="D1045" s="49"/>
      <c r="E1045" s="49"/>
      <c r="F1045" s="49"/>
      <c r="G1045" s="49"/>
      <c r="H1045" s="49"/>
      <c r="I1045" s="49"/>
      <c r="J1045" s="49"/>
      <c r="K1045" s="49"/>
      <c r="L1045" s="49"/>
      <c r="M1045" s="51"/>
      <c r="O1045" s="50">
        <f>Dataset!A1043</f>
        <v>46331</v>
      </c>
      <c r="P1045" s="16">
        <f>Dataset!B1043</f>
        <v>43797</v>
      </c>
      <c r="Q1045" s="16" t="str">
        <f>Dataset!C1043</f>
        <v>Y</v>
      </c>
      <c r="R1045" s="16">
        <f>Dataset!D1043</f>
        <v>14</v>
      </c>
      <c r="S1045" s="16">
        <f>if(T1045&lt;=0.3,Dataset!D1043, "")</f>
        <v>14</v>
      </c>
      <c r="T1045" s="40">
        <f t="shared" si="2"/>
        <v>0.2905797802</v>
      </c>
      <c r="U1045" s="41" t="b">
        <f t="shared" si="1"/>
        <v>1</v>
      </c>
    </row>
    <row r="1046" ht="15.75" customHeight="1">
      <c r="A1046" s="49"/>
      <c r="B1046" s="49"/>
      <c r="C1046" s="49"/>
      <c r="D1046" s="49"/>
      <c r="E1046" s="49"/>
      <c r="F1046" s="49"/>
      <c r="G1046" s="49"/>
      <c r="H1046" s="49"/>
      <c r="I1046" s="49"/>
      <c r="J1046" s="49"/>
      <c r="K1046" s="49"/>
      <c r="L1046" s="49"/>
      <c r="M1046" s="51"/>
      <c r="O1046" s="50">
        <f>Dataset!A1044</f>
        <v>46331</v>
      </c>
      <c r="P1046" s="16">
        <f>Dataset!B1044</f>
        <v>268878</v>
      </c>
      <c r="Q1046" s="16" t="str">
        <f>Dataset!C1044</f>
        <v>Y</v>
      </c>
      <c r="R1046" s="16">
        <f>Dataset!D1044</f>
        <v>13</v>
      </c>
      <c r="S1046" s="16" t="str">
        <f>if(T1046&lt;=0.3,Dataset!D1044, "")</f>
        <v/>
      </c>
      <c r="T1046" s="40">
        <f t="shared" si="2"/>
        <v>0.3406056547</v>
      </c>
      <c r="U1046" s="41" t="b">
        <f t="shared" si="1"/>
        <v>0</v>
      </c>
    </row>
    <row r="1047" ht="15.75" customHeight="1">
      <c r="A1047" s="49"/>
      <c r="B1047" s="49"/>
      <c r="C1047" s="49"/>
      <c r="D1047" s="49"/>
      <c r="E1047" s="49"/>
      <c r="F1047" s="49"/>
      <c r="G1047" s="49"/>
      <c r="H1047" s="49"/>
      <c r="I1047" s="49"/>
      <c r="J1047" s="49"/>
      <c r="K1047" s="49"/>
      <c r="L1047" s="49"/>
      <c r="M1047" s="51"/>
      <c r="O1047" s="50">
        <f>Dataset!A1045</f>
        <v>46331</v>
      </c>
      <c r="P1047" s="16">
        <f>Dataset!B1045</f>
        <v>138532</v>
      </c>
      <c r="Q1047" s="16" t="str">
        <f>Dataset!C1045</f>
        <v>Y</v>
      </c>
      <c r="R1047" s="16">
        <f>Dataset!D1045</f>
        <v>14</v>
      </c>
      <c r="S1047" s="16">
        <f>if(T1047&lt;=0.3,Dataset!D1045, "")</f>
        <v>14</v>
      </c>
      <c r="T1047" s="40">
        <f t="shared" si="2"/>
        <v>0.2210551083</v>
      </c>
      <c r="U1047" s="41" t="b">
        <f t="shared" si="1"/>
        <v>1</v>
      </c>
    </row>
    <row r="1048" ht="15.75" customHeight="1">
      <c r="A1048" s="49"/>
      <c r="B1048" s="49"/>
      <c r="C1048" s="49"/>
      <c r="D1048" s="49"/>
      <c r="E1048" s="49"/>
      <c r="F1048" s="49"/>
      <c r="G1048" s="49"/>
      <c r="H1048" s="49"/>
      <c r="I1048" s="49"/>
      <c r="J1048" s="49"/>
      <c r="K1048" s="49"/>
      <c r="L1048" s="49"/>
      <c r="M1048" s="51"/>
      <c r="O1048" s="50">
        <f>Dataset!A1046</f>
        <v>46331</v>
      </c>
      <c r="P1048" s="16">
        <f>Dataset!B1046</f>
        <v>27361</v>
      </c>
      <c r="Q1048" s="16" t="str">
        <f>Dataset!C1046</f>
        <v>Y</v>
      </c>
      <c r="R1048" s="16">
        <f>Dataset!D1046</f>
        <v>12</v>
      </c>
      <c r="S1048" s="16" t="str">
        <f>if(T1048&lt;=0.3,Dataset!D1046, "")</f>
        <v/>
      </c>
      <c r="T1048" s="40">
        <f t="shared" si="2"/>
        <v>0.7248510387</v>
      </c>
      <c r="U1048" s="41" t="b">
        <f t="shared" si="1"/>
        <v>0</v>
      </c>
    </row>
    <row r="1049" ht="15.75" customHeight="1">
      <c r="A1049" s="49"/>
      <c r="B1049" s="49"/>
      <c r="C1049" s="49"/>
      <c r="D1049" s="49"/>
      <c r="E1049" s="49"/>
      <c r="F1049" s="49"/>
      <c r="G1049" s="49"/>
      <c r="H1049" s="49"/>
      <c r="I1049" s="49"/>
      <c r="J1049" s="49"/>
      <c r="K1049" s="49"/>
      <c r="L1049" s="49"/>
      <c r="M1049" s="51"/>
      <c r="O1049" s="50">
        <f>Dataset!A1047</f>
        <v>46331</v>
      </c>
      <c r="P1049" s="16">
        <f>Dataset!B1047</f>
        <v>109603</v>
      </c>
      <c r="Q1049" s="16" t="str">
        <f>Dataset!C1047</f>
        <v>Y</v>
      </c>
      <c r="R1049" s="16">
        <f>Dataset!D1047</f>
        <v>9</v>
      </c>
      <c r="S1049" s="16" t="str">
        <f>if(T1049&lt;=0.3,Dataset!D1047, "")</f>
        <v/>
      </c>
      <c r="T1049" s="40">
        <f t="shared" si="2"/>
        <v>0.8434807422</v>
      </c>
      <c r="U1049" s="41" t="b">
        <f t="shared" si="1"/>
        <v>0</v>
      </c>
    </row>
    <row r="1050" ht="15.75" customHeight="1">
      <c r="A1050" s="49"/>
      <c r="B1050" s="49"/>
      <c r="C1050" s="49"/>
      <c r="D1050" s="49"/>
      <c r="E1050" s="49"/>
      <c r="F1050" s="49"/>
      <c r="G1050" s="49"/>
      <c r="H1050" s="49"/>
      <c r="I1050" s="49"/>
      <c r="J1050" s="49"/>
      <c r="K1050" s="49"/>
      <c r="L1050" s="49"/>
      <c r="M1050" s="51"/>
      <c r="O1050" s="50">
        <f>Dataset!A1048</f>
        <v>46331</v>
      </c>
      <c r="P1050" s="16">
        <f>Dataset!B1048</f>
        <v>115963</v>
      </c>
      <c r="Q1050" s="16" t="str">
        <f>Dataset!C1048</f>
        <v>Y</v>
      </c>
      <c r="R1050" s="16">
        <f>Dataset!D1048</f>
        <v>12</v>
      </c>
      <c r="S1050" s="16" t="str">
        <f>if(T1050&lt;=0.3,Dataset!D1048, "")</f>
        <v/>
      </c>
      <c r="T1050" s="40">
        <f t="shared" si="2"/>
        <v>0.3899352902</v>
      </c>
      <c r="U1050" s="41" t="b">
        <f t="shared" si="1"/>
        <v>0</v>
      </c>
    </row>
    <row r="1051" ht="15.75" customHeight="1">
      <c r="A1051" s="49"/>
      <c r="B1051" s="49"/>
      <c r="C1051" s="49"/>
      <c r="D1051" s="49"/>
      <c r="E1051" s="49"/>
      <c r="F1051" s="49"/>
      <c r="G1051" s="49"/>
      <c r="H1051" s="49"/>
      <c r="I1051" s="49"/>
      <c r="J1051" s="49"/>
      <c r="K1051" s="49"/>
      <c r="L1051" s="49"/>
      <c r="M1051" s="51"/>
      <c r="O1051" s="50">
        <f>Dataset!A1049</f>
        <v>46331</v>
      </c>
      <c r="P1051" s="16">
        <f>Dataset!B1049</f>
        <v>88009</v>
      </c>
      <c r="Q1051" s="16" t="str">
        <f>Dataset!C1049</f>
        <v>C</v>
      </c>
      <c r="R1051" s="16">
        <f>Dataset!D1049</f>
        <v>5</v>
      </c>
      <c r="S1051" s="16" t="str">
        <f>if(T1051&lt;=0.3,Dataset!D1049, "")</f>
        <v/>
      </c>
      <c r="T1051" s="40">
        <f t="shared" si="2"/>
        <v>0.6223956747</v>
      </c>
      <c r="U1051" s="41" t="b">
        <f t="shared" si="1"/>
        <v>0</v>
      </c>
    </row>
    <row r="1052" ht="15.75" customHeight="1">
      <c r="A1052" s="49"/>
      <c r="B1052" s="49"/>
      <c r="C1052" s="49"/>
      <c r="D1052" s="49"/>
      <c r="E1052" s="49"/>
      <c r="F1052" s="49"/>
      <c r="G1052" s="49"/>
      <c r="H1052" s="49"/>
      <c r="I1052" s="49"/>
      <c r="J1052" s="49"/>
      <c r="K1052" s="49"/>
      <c r="L1052" s="49"/>
      <c r="M1052" s="51"/>
      <c r="O1052" s="50">
        <f>Dataset!A1050</f>
        <v>46331</v>
      </c>
      <c r="P1052" s="16">
        <f>Dataset!B1050</f>
        <v>274877</v>
      </c>
      <c r="Q1052" s="16" t="str">
        <f>Dataset!C1050</f>
        <v>Y</v>
      </c>
      <c r="R1052" s="16">
        <f>Dataset!D1050</f>
        <v>12</v>
      </c>
      <c r="S1052" s="16" t="str">
        <f>if(T1052&lt;=0.3,Dataset!D1050, "")</f>
        <v/>
      </c>
      <c r="T1052" s="40">
        <f t="shared" si="2"/>
        <v>0.3306786011</v>
      </c>
      <c r="U1052" s="41" t="b">
        <f t="shared" si="1"/>
        <v>0</v>
      </c>
    </row>
    <row r="1053" ht="15.75" customHeight="1">
      <c r="A1053" s="49"/>
      <c r="B1053" s="49"/>
      <c r="C1053" s="49"/>
      <c r="D1053" s="49"/>
      <c r="E1053" s="49"/>
      <c r="F1053" s="49"/>
      <c r="G1053" s="49"/>
      <c r="H1053" s="49"/>
      <c r="I1053" s="49"/>
      <c r="J1053" s="49"/>
      <c r="K1053" s="49"/>
      <c r="L1053" s="49"/>
      <c r="M1053" s="51"/>
      <c r="O1053" s="50">
        <f>Dataset!A1051</f>
        <v>46331</v>
      </c>
      <c r="P1053" s="16">
        <f>Dataset!B1051</f>
        <v>393716</v>
      </c>
      <c r="Q1053" s="16" t="str">
        <f>Dataset!C1051</f>
        <v>Y</v>
      </c>
      <c r="R1053" s="16">
        <f>Dataset!D1051</f>
        <v>9</v>
      </c>
      <c r="S1053" s="16" t="str">
        <f>if(T1053&lt;=0.3,Dataset!D1051, "")</f>
        <v/>
      </c>
      <c r="T1053" s="40">
        <f t="shared" si="2"/>
        <v>0.5041868716</v>
      </c>
      <c r="U1053" s="41" t="b">
        <f t="shared" si="1"/>
        <v>0</v>
      </c>
    </row>
    <row r="1054" ht="15.75" customHeight="1">
      <c r="A1054" s="49"/>
      <c r="B1054" s="49"/>
      <c r="C1054" s="49"/>
      <c r="D1054" s="49"/>
      <c r="E1054" s="49"/>
      <c r="F1054" s="49"/>
      <c r="G1054" s="49"/>
      <c r="H1054" s="49"/>
      <c r="I1054" s="49"/>
      <c r="J1054" s="49"/>
      <c r="K1054" s="49"/>
      <c r="L1054" s="49"/>
      <c r="M1054" s="51"/>
      <c r="O1054" s="50">
        <f>Dataset!A1052</f>
        <v>46331</v>
      </c>
      <c r="P1054" s="16">
        <f>Dataset!B1052</f>
        <v>325823</v>
      </c>
      <c r="Q1054" s="16" t="str">
        <f>Dataset!C1052</f>
        <v>Y</v>
      </c>
      <c r="R1054" s="16">
        <f>Dataset!D1052</f>
        <v>15</v>
      </c>
      <c r="S1054" s="16" t="str">
        <f>if(T1054&lt;=0.3,Dataset!D1052, "")</f>
        <v/>
      </c>
      <c r="T1054" s="40">
        <f t="shared" si="2"/>
        <v>0.8619642356</v>
      </c>
      <c r="U1054" s="41" t="b">
        <f t="shared" si="1"/>
        <v>0</v>
      </c>
    </row>
    <row r="1055" ht="15.75" customHeight="1">
      <c r="A1055" s="49"/>
      <c r="B1055" s="49"/>
      <c r="C1055" s="49"/>
      <c r="D1055" s="49"/>
      <c r="E1055" s="49"/>
      <c r="F1055" s="49"/>
      <c r="G1055" s="49"/>
      <c r="H1055" s="49"/>
      <c r="I1055" s="49"/>
      <c r="J1055" s="49"/>
      <c r="K1055" s="49"/>
      <c r="L1055" s="49"/>
      <c r="M1055" s="51"/>
      <c r="O1055" s="50">
        <f>Dataset!A1053</f>
        <v>46331</v>
      </c>
      <c r="P1055" s="16">
        <f>Dataset!B1053</f>
        <v>103409</v>
      </c>
      <c r="Q1055" s="16" t="str">
        <f>Dataset!C1053</f>
        <v>Y</v>
      </c>
      <c r="R1055" s="16">
        <f>Dataset!D1053</f>
        <v>8</v>
      </c>
      <c r="S1055" s="16" t="str">
        <f>if(T1055&lt;=0.3,Dataset!D1053, "")</f>
        <v/>
      </c>
      <c r="T1055" s="40">
        <f t="shared" si="2"/>
        <v>0.5857068871</v>
      </c>
      <c r="U1055" s="41" t="b">
        <f t="shared" si="1"/>
        <v>0</v>
      </c>
    </row>
    <row r="1056" ht="15.75" customHeight="1">
      <c r="A1056" s="49"/>
      <c r="B1056" s="49"/>
      <c r="C1056" s="49"/>
      <c r="D1056" s="49"/>
      <c r="E1056" s="49"/>
      <c r="F1056" s="49"/>
      <c r="G1056" s="49"/>
      <c r="H1056" s="49"/>
      <c r="I1056" s="49"/>
      <c r="J1056" s="49"/>
      <c r="K1056" s="49"/>
      <c r="L1056" s="49"/>
      <c r="M1056" s="51"/>
      <c r="O1056" s="50">
        <f>Dataset!A1054</f>
        <v>46331</v>
      </c>
      <c r="P1056" s="16">
        <f>Dataset!B1054</f>
        <v>74539</v>
      </c>
      <c r="Q1056" s="16" t="str">
        <f>Dataset!C1054</f>
        <v>Y</v>
      </c>
      <c r="R1056" s="16">
        <f>Dataset!D1054</f>
        <v>13</v>
      </c>
      <c r="S1056" s="16" t="str">
        <f>if(T1056&lt;=0.3,Dataset!D1054, "")</f>
        <v/>
      </c>
      <c r="T1056" s="40">
        <f t="shared" si="2"/>
        <v>0.6388887165</v>
      </c>
      <c r="U1056" s="41" t="b">
        <f t="shared" si="1"/>
        <v>0</v>
      </c>
    </row>
    <row r="1057" ht="15.75" customHeight="1">
      <c r="A1057" s="49"/>
      <c r="B1057" s="49"/>
      <c r="C1057" s="49"/>
      <c r="D1057" s="49"/>
      <c r="E1057" s="49"/>
      <c r="F1057" s="49"/>
      <c r="G1057" s="49"/>
      <c r="H1057" s="49"/>
      <c r="I1057" s="49"/>
      <c r="J1057" s="49"/>
      <c r="K1057" s="49"/>
      <c r="L1057" s="49"/>
      <c r="M1057" s="51"/>
      <c r="O1057" s="50">
        <f>Dataset!A1055</f>
        <v>46331</v>
      </c>
      <c r="P1057" s="16">
        <f>Dataset!B1055</f>
        <v>220942</v>
      </c>
      <c r="Q1057" s="16" t="str">
        <f>Dataset!C1055</f>
        <v>Y</v>
      </c>
      <c r="R1057" s="16">
        <f>Dataset!D1055</f>
        <v>11</v>
      </c>
      <c r="S1057" s="16">
        <f>if(T1057&lt;=0.3,Dataset!D1055, "")</f>
        <v>11</v>
      </c>
      <c r="T1057" s="40">
        <f t="shared" si="2"/>
        <v>0.01595822614</v>
      </c>
      <c r="U1057" s="41" t="b">
        <f t="shared" si="1"/>
        <v>1</v>
      </c>
    </row>
    <row r="1058" ht="15.75" customHeight="1">
      <c r="A1058" s="49"/>
      <c r="B1058" s="49"/>
      <c r="C1058" s="49"/>
      <c r="D1058" s="49"/>
      <c r="E1058" s="49"/>
      <c r="F1058" s="49"/>
      <c r="G1058" s="49"/>
      <c r="H1058" s="49"/>
      <c r="I1058" s="49"/>
      <c r="J1058" s="49"/>
      <c r="K1058" s="49"/>
      <c r="L1058" s="49"/>
      <c r="M1058" s="51"/>
      <c r="O1058" s="50">
        <f>Dataset!A1056</f>
        <v>46331</v>
      </c>
      <c r="P1058" s="16">
        <f>Dataset!B1056</f>
        <v>240978</v>
      </c>
      <c r="Q1058" s="16" t="str">
        <f>Dataset!C1056</f>
        <v>Y</v>
      </c>
      <c r="R1058" s="16">
        <f>Dataset!D1056</f>
        <v>6</v>
      </c>
      <c r="S1058" s="16" t="str">
        <f>if(T1058&lt;=0.3,Dataset!D1056, "")</f>
        <v/>
      </c>
      <c r="T1058" s="40">
        <f t="shared" si="2"/>
        <v>0.7688754283</v>
      </c>
      <c r="U1058" s="41" t="b">
        <f t="shared" si="1"/>
        <v>0</v>
      </c>
    </row>
    <row r="1059" ht="15.75" customHeight="1">
      <c r="A1059" s="49"/>
      <c r="B1059" s="49"/>
      <c r="C1059" s="49"/>
      <c r="D1059" s="49"/>
      <c r="E1059" s="49"/>
      <c r="F1059" s="49"/>
      <c r="G1059" s="49"/>
      <c r="H1059" s="49"/>
      <c r="I1059" s="49"/>
      <c r="J1059" s="49"/>
      <c r="K1059" s="49"/>
      <c r="L1059" s="49"/>
      <c r="M1059" s="51"/>
      <c r="O1059" s="50">
        <f>Dataset!A1057</f>
        <v>46331</v>
      </c>
      <c r="P1059" s="16">
        <f>Dataset!B1057</f>
        <v>170871</v>
      </c>
      <c r="Q1059" s="16" t="str">
        <f>Dataset!C1057</f>
        <v>Y</v>
      </c>
      <c r="R1059" s="16">
        <f>Dataset!D1057</f>
        <v>13</v>
      </c>
      <c r="S1059" s="16" t="str">
        <f>if(T1059&lt;=0.3,Dataset!D1057, "")</f>
        <v/>
      </c>
      <c r="T1059" s="40">
        <f t="shared" si="2"/>
        <v>0.6985797937</v>
      </c>
      <c r="U1059" s="41" t="b">
        <f t="shared" si="1"/>
        <v>0</v>
      </c>
    </row>
    <row r="1060" ht="15.75" customHeight="1">
      <c r="A1060" s="49"/>
      <c r="B1060" s="49"/>
      <c r="C1060" s="49"/>
      <c r="D1060" s="49"/>
      <c r="E1060" s="49"/>
      <c r="F1060" s="49"/>
      <c r="G1060" s="49"/>
      <c r="H1060" s="49"/>
      <c r="I1060" s="49"/>
      <c r="J1060" s="49"/>
      <c r="K1060" s="49"/>
      <c r="L1060" s="49"/>
      <c r="M1060" s="51"/>
      <c r="O1060" s="50">
        <f>Dataset!A1058</f>
        <v>46331</v>
      </c>
      <c r="P1060" s="16">
        <f>Dataset!B1058</f>
        <v>172864</v>
      </c>
      <c r="Q1060" s="16" t="str">
        <f>Dataset!C1058</f>
        <v>Y</v>
      </c>
      <c r="R1060" s="16">
        <f>Dataset!D1058</f>
        <v>5</v>
      </c>
      <c r="S1060" s="16" t="str">
        <f>if(T1060&lt;=0.3,Dataset!D1058, "")</f>
        <v/>
      </c>
      <c r="T1060" s="40">
        <f t="shared" si="2"/>
        <v>0.5294111332</v>
      </c>
      <c r="U1060" s="41" t="b">
        <f t="shared" si="1"/>
        <v>0</v>
      </c>
    </row>
    <row r="1061" ht="15.75" customHeight="1">
      <c r="A1061" s="49"/>
      <c r="B1061" s="49"/>
      <c r="C1061" s="49"/>
      <c r="D1061" s="49"/>
      <c r="E1061" s="49"/>
      <c r="F1061" s="49"/>
      <c r="G1061" s="49"/>
      <c r="H1061" s="49"/>
      <c r="I1061" s="49"/>
      <c r="J1061" s="49"/>
      <c r="K1061" s="49"/>
      <c r="L1061" s="49"/>
      <c r="M1061" s="51"/>
      <c r="O1061" s="50">
        <f>Dataset!A1059</f>
        <v>46330</v>
      </c>
      <c r="P1061" s="16">
        <f>Dataset!B1059</f>
        <v>31733</v>
      </c>
      <c r="Q1061" s="16" t="str">
        <f>Dataset!C1059</f>
        <v>Y</v>
      </c>
      <c r="R1061" s="16">
        <f>Dataset!D1059</f>
        <v>9</v>
      </c>
      <c r="S1061" s="16">
        <f>if(T1061&lt;=0.3,Dataset!D1059, "")</f>
        <v>9</v>
      </c>
      <c r="T1061" s="40">
        <f t="shared" si="2"/>
        <v>0.1982770534</v>
      </c>
      <c r="U1061" s="41" t="b">
        <f t="shared" si="1"/>
        <v>1</v>
      </c>
    </row>
    <row r="1062" ht="15.75" customHeight="1">
      <c r="A1062" s="49"/>
      <c r="B1062" s="49"/>
      <c r="C1062" s="49"/>
      <c r="D1062" s="49"/>
      <c r="E1062" s="49"/>
      <c r="F1062" s="49"/>
      <c r="G1062" s="49"/>
      <c r="H1062" s="49"/>
      <c r="I1062" s="49"/>
      <c r="J1062" s="49"/>
      <c r="K1062" s="49"/>
      <c r="L1062" s="49"/>
      <c r="M1062" s="51"/>
      <c r="O1062" s="50">
        <f>Dataset!A1060</f>
        <v>46330</v>
      </c>
      <c r="P1062" s="16">
        <f>Dataset!B1060</f>
        <v>51871</v>
      </c>
      <c r="Q1062" s="16" t="str">
        <f>Dataset!C1060</f>
        <v>Y</v>
      </c>
      <c r="R1062" s="16">
        <f>Dataset!D1060</f>
        <v>8</v>
      </c>
      <c r="S1062" s="16" t="str">
        <f>if(T1062&lt;=0.3,Dataset!D1060, "")</f>
        <v/>
      </c>
      <c r="T1062" s="40">
        <f t="shared" si="2"/>
        <v>0.5654051661</v>
      </c>
      <c r="U1062" s="41" t="b">
        <f t="shared" si="1"/>
        <v>0</v>
      </c>
    </row>
    <row r="1063" ht="15.75" customHeight="1">
      <c r="A1063" s="49"/>
      <c r="B1063" s="49"/>
      <c r="C1063" s="49"/>
      <c r="D1063" s="49"/>
      <c r="E1063" s="49"/>
      <c r="F1063" s="49"/>
      <c r="G1063" s="49"/>
      <c r="H1063" s="49"/>
      <c r="I1063" s="49"/>
      <c r="J1063" s="49"/>
      <c r="K1063" s="49"/>
      <c r="L1063" s="49"/>
      <c r="M1063" s="51"/>
      <c r="O1063" s="50">
        <f>Dataset!A1061</f>
        <v>46330</v>
      </c>
      <c r="P1063" s="16">
        <f>Dataset!B1061</f>
        <v>416149</v>
      </c>
      <c r="Q1063" s="16" t="str">
        <f>Dataset!C1061</f>
        <v>Y</v>
      </c>
      <c r="R1063" s="16">
        <f>Dataset!D1061</f>
        <v>9</v>
      </c>
      <c r="S1063" s="16" t="str">
        <f>if(T1063&lt;=0.3,Dataset!D1061, "")</f>
        <v/>
      </c>
      <c r="T1063" s="40">
        <f t="shared" si="2"/>
        <v>0.5607542114</v>
      </c>
      <c r="U1063" s="41" t="b">
        <f t="shared" si="1"/>
        <v>0</v>
      </c>
    </row>
    <row r="1064" ht="15.75" customHeight="1">
      <c r="A1064" s="49"/>
      <c r="B1064" s="49"/>
      <c r="C1064" s="49"/>
      <c r="D1064" s="49"/>
      <c r="E1064" s="49"/>
      <c r="F1064" s="49"/>
      <c r="G1064" s="49"/>
      <c r="H1064" s="49"/>
      <c r="I1064" s="49"/>
      <c r="J1064" s="49"/>
      <c r="K1064" s="49"/>
      <c r="L1064" s="49"/>
      <c r="M1064" s="51"/>
      <c r="O1064" s="50">
        <f>Dataset!A1062</f>
        <v>46330</v>
      </c>
      <c r="P1064" s="16">
        <f>Dataset!B1062</f>
        <v>306066</v>
      </c>
      <c r="Q1064" s="16" t="str">
        <f>Dataset!C1062</f>
        <v>Y</v>
      </c>
      <c r="R1064" s="16">
        <f>Dataset!D1062</f>
        <v>9</v>
      </c>
      <c r="S1064" s="16">
        <f>if(T1064&lt;=0.3,Dataset!D1062, "")</f>
        <v>9</v>
      </c>
      <c r="T1064" s="40">
        <f t="shared" si="2"/>
        <v>0.03763319675</v>
      </c>
      <c r="U1064" s="41" t="b">
        <f t="shared" si="1"/>
        <v>1</v>
      </c>
    </row>
    <row r="1065" ht="15.75" customHeight="1">
      <c r="A1065" s="49"/>
      <c r="B1065" s="49"/>
      <c r="C1065" s="49"/>
      <c r="D1065" s="49"/>
      <c r="E1065" s="49"/>
      <c r="F1065" s="49"/>
      <c r="G1065" s="49"/>
      <c r="H1065" s="49"/>
      <c r="I1065" s="49"/>
      <c r="J1065" s="49"/>
      <c r="K1065" s="49"/>
      <c r="L1065" s="49"/>
      <c r="M1065" s="51"/>
      <c r="O1065" s="50">
        <f>Dataset!A1063</f>
        <v>46330</v>
      </c>
      <c r="P1065" s="16">
        <f>Dataset!B1063</f>
        <v>337963</v>
      </c>
      <c r="Q1065" s="16" t="str">
        <f>Dataset!C1063</f>
        <v>Y</v>
      </c>
      <c r="R1065" s="16">
        <f>Dataset!D1063</f>
        <v>13</v>
      </c>
      <c r="S1065" s="16" t="str">
        <f>if(T1065&lt;=0.3,Dataset!D1063, "")</f>
        <v/>
      </c>
      <c r="T1065" s="40">
        <f t="shared" si="2"/>
        <v>0.9911376827</v>
      </c>
      <c r="U1065" s="41" t="b">
        <f t="shared" si="1"/>
        <v>0</v>
      </c>
    </row>
    <row r="1066" ht="15.75" customHeight="1">
      <c r="A1066" s="49"/>
      <c r="B1066" s="49"/>
      <c r="C1066" s="49"/>
      <c r="D1066" s="49"/>
      <c r="E1066" s="49"/>
      <c r="F1066" s="49"/>
      <c r="G1066" s="49"/>
      <c r="H1066" s="49"/>
      <c r="I1066" s="49"/>
      <c r="J1066" s="49"/>
      <c r="K1066" s="49"/>
      <c r="L1066" s="49"/>
      <c r="M1066" s="51"/>
      <c r="O1066" s="50">
        <f>Dataset!A1064</f>
        <v>46330</v>
      </c>
      <c r="P1066" s="16">
        <f>Dataset!B1064</f>
        <v>22971</v>
      </c>
      <c r="Q1066" s="16" t="str">
        <f>Dataset!C1064</f>
        <v>Y</v>
      </c>
      <c r="R1066" s="16">
        <f>Dataset!D1064</f>
        <v>11</v>
      </c>
      <c r="S1066" s="16" t="str">
        <f>if(T1066&lt;=0.3,Dataset!D1064, "")</f>
        <v/>
      </c>
      <c r="T1066" s="40">
        <f t="shared" si="2"/>
        <v>0.6191301575</v>
      </c>
      <c r="U1066" s="41" t="b">
        <f t="shared" si="1"/>
        <v>0</v>
      </c>
    </row>
    <row r="1067" ht="15.75" customHeight="1">
      <c r="A1067" s="49"/>
      <c r="B1067" s="49"/>
      <c r="C1067" s="49"/>
      <c r="D1067" s="49"/>
      <c r="E1067" s="49"/>
      <c r="F1067" s="49"/>
      <c r="G1067" s="49"/>
      <c r="H1067" s="49"/>
      <c r="I1067" s="49"/>
      <c r="J1067" s="49"/>
      <c r="K1067" s="49"/>
      <c r="L1067" s="49"/>
      <c r="M1067" s="51"/>
      <c r="O1067" s="50">
        <f>Dataset!A1065</f>
        <v>46330</v>
      </c>
      <c r="P1067" s="16">
        <f>Dataset!B1065</f>
        <v>180653</v>
      </c>
      <c r="Q1067" s="16" t="str">
        <f>Dataset!C1065</f>
        <v>Y</v>
      </c>
      <c r="R1067" s="16">
        <f>Dataset!D1065</f>
        <v>15</v>
      </c>
      <c r="S1067" s="16">
        <f>if(T1067&lt;=0.3,Dataset!D1065, "")</f>
        <v>15</v>
      </c>
      <c r="T1067" s="40">
        <f t="shared" si="2"/>
        <v>0.03646065246</v>
      </c>
      <c r="U1067" s="41" t="b">
        <f t="shared" si="1"/>
        <v>1</v>
      </c>
    </row>
    <row r="1068" ht="15.75" customHeight="1">
      <c r="A1068" s="49"/>
      <c r="B1068" s="49"/>
      <c r="C1068" s="49"/>
      <c r="D1068" s="49"/>
      <c r="E1068" s="49"/>
      <c r="F1068" s="49"/>
      <c r="G1068" s="49"/>
      <c r="H1068" s="49"/>
      <c r="I1068" s="49"/>
      <c r="J1068" s="49"/>
      <c r="K1068" s="49"/>
      <c r="L1068" s="49"/>
      <c r="M1068" s="51"/>
      <c r="O1068" s="50">
        <f>Dataset!A1066</f>
        <v>46330</v>
      </c>
      <c r="P1068" s="16">
        <f>Dataset!B1066</f>
        <v>416548</v>
      </c>
      <c r="Q1068" s="16" t="str">
        <f>Dataset!C1066</f>
        <v>Y</v>
      </c>
      <c r="R1068" s="16">
        <f>Dataset!D1066</f>
        <v>5</v>
      </c>
      <c r="S1068" s="16">
        <f>if(T1068&lt;=0.3,Dataset!D1066, "")</f>
        <v>5</v>
      </c>
      <c r="T1068" s="40">
        <f t="shared" si="2"/>
        <v>0.2836888134</v>
      </c>
      <c r="U1068" s="41" t="b">
        <f t="shared" si="1"/>
        <v>1</v>
      </c>
    </row>
    <row r="1069" ht="15.75" customHeight="1">
      <c r="A1069" s="49"/>
      <c r="B1069" s="49"/>
      <c r="C1069" s="49"/>
      <c r="D1069" s="49"/>
      <c r="E1069" s="49"/>
      <c r="F1069" s="49"/>
      <c r="G1069" s="49"/>
      <c r="H1069" s="49"/>
      <c r="I1069" s="49"/>
      <c r="J1069" s="49"/>
      <c r="K1069" s="49"/>
      <c r="L1069" s="49"/>
      <c r="M1069" s="51"/>
      <c r="O1069" s="50">
        <f>Dataset!A1067</f>
        <v>46330</v>
      </c>
      <c r="P1069" s="16">
        <f>Dataset!B1067</f>
        <v>467485</v>
      </c>
      <c r="Q1069" s="16" t="str">
        <f>Dataset!C1067</f>
        <v>Y</v>
      </c>
      <c r="R1069" s="16">
        <f>Dataset!D1067</f>
        <v>15</v>
      </c>
      <c r="S1069" s="16" t="str">
        <f>if(T1069&lt;=0.3,Dataset!D1067, "")</f>
        <v/>
      </c>
      <c r="T1069" s="40">
        <f t="shared" si="2"/>
        <v>0.9477665863</v>
      </c>
      <c r="U1069" s="41" t="b">
        <f t="shared" si="1"/>
        <v>0</v>
      </c>
    </row>
    <row r="1070" ht="15.75" customHeight="1">
      <c r="A1070" s="49"/>
      <c r="B1070" s="49"/>
      <c r="C1070" s="49"/>
      <c r="D1070" s="49"/>
      <c r="E1070" s="49"/>
      <c r="F1070" s="49"/>
      <c r="G1070" s="49"/>
      <c r="H1070" s="49"/>
      <c r="I1070" s="49"/>
      <c r="J1070" s="49"/>
      <c r="K1070" s="49"/>
      <c r="L1070" s="49"/>
      <c r="M1070" s="51"/>
      <c r="O1070" s="50">
        <f>Dataset!A1068</f>
        <v>46330</v>
      </c>
      <c r="P1070" s="16">
        <f>Dataset!B1068</f>
        <v>299455</v>
      </c>
      <c r="Q1070" s="16" t="str">
        <f>Dataset!C1068</f>
        <v>Y</v>
      </c>
      <c r="R1070" s="16">
        <f>Dataset!D1068</f>
        <v>11</v>
      </c>
      <c r="S1070" s="16" t="str">
        <f>if(T1070&lt;=0.3,Dataset!D1068, "")</f>
        <v/>
      </c>
      <c r="T1070" s="40">
        <f t="shared" si="2"/>
        <v>0.7468678607</v>
      </c>
      <c r="U1070" s="41" t="b">
        <f t="shared" si="1"/>
        <v>0</v>
      </c>
    </row>
    <row r="1071" ht="15.75" customHeight="1">
      <c r="A1071" s="49"/>
      <c r="B1071" s="49"/>
      <c r="C1071" s="49"/>
      <c r="D1071" s="49"/>
      <c r="E1071" s="49"/>
      <c r="F1071" s="49"/>
      <c r="G1071" s="49"/>
      <c r="H1071" s="49"/>
      <c r="I1071" s="49"/>
      <c r="J1071" s="49"/>
      <c r="K1071" s="49"/>
      <c r="L1071" s="49"/>
      <c r="M1071" s="51"/>
      <c r="O1071" s="50">
        <f>Dataset!A1069</f>
        <v>46330</v>
      </c>
      <c r="P1071" s="16">
        <f>Dataset!B1069</f>
        <v>368431</v>
      </c>
      <c r="Q1071" s="16" t="str">
        <f>Dataset!C1069</f>
        <v>Y</v>
      </c>
      <c r="R1071" s="16">
        <f>Dataset!D1069</f>
        <v>15</v>
      </c>
      <c r="S1071" s="16" t="str">
        <f>if(T1071&lt;=0.3,Dataset!D1069, "")</f>
        <v/>
      </c>
      <c r="T1071" s="40">
        <f t="shared" si="2"/>
        <v>0.6991654095</v>
      </c>
      <c r="U1071" s="41" t="b">
        <f t="shared" si="1"/>
        <v>0</v>
      </c>
    </row>
    <row r="1072" ht="15.75" customHeight="1">
      <c r="A1072" s="49"/>
      <c r="B1072" s="49"/>
      <c r="C1072" s="49"/>
      <c r="D1072" s="49"/>
      <c r="E1072" s="49"/>
      <c r="F1072" s="49"/>
      <c r="G1072" s="49"/>
      <c r="H1072" s="49"/>
      <c r="I1072" s="49"/>
      <c r="J1072" s="49"/>
      <c r="K1072" s="49"/>
      <c r="L1072" s="49"/>
      <c r="M1072" s="51"/>
      <c r="O1072" s="50">
        <f>Dataset!A1070</f>
        <v>46330</v>
      </c>
      <c r="P1072" s="16">
        <f>Dataset!B1070</f>
        <v>351528</v>
      </c>
      <c r="Q1072" s="16" t="str">
        <f>Dataset!C1070</f>
        <v>Y</v>
      </c>
      <c r="R1072" s="16">
        <f>Dataset!D1070</f>
        <v>5</v>
      </c>
      <c r="S1072" s="16">
        <f>if(T1072&lt;=0.3,Dataset!D1070, "")</f>
        <v>5</v>
      </c>
      <c r="T1072" s="40">
        <f t="shared" si="2"/>
        <v>0.1553151081</v>
      </c>
      <c r="U1072" s="41" t="b">
        <f t="shared" si="1"/>
        <v>1</v>
      </c>
    </row>
    <row r="1073" ht="15.75" customHeight="1">
      <c r="A1073" s="49"/>
      <c r="B1073" s="49"/>
      <c r="C1073" s="49"/>
      <c r="D1073" s="49"/>
      <c r="E1073" s="49"/>
      <c r="F1073" s="49"/>
      <c r="G1073" s="49"/>
      <c r="H1073" s="49"/>
      <c r="I1073" s="49"/>
      <c r="J1073" s="49"/>
      <c r="K1073" s="49"/>
      <c r="L1073" s="49"/>
      <c r="M1073" s="51"/>
      <c r="O1073" s="50">
        <f>Dataset!A1071</f>
        <v>46330</v>
      </c>
      <c r="P1073" s="16">
        <f>Dataset!B1071</f>
        <v>55776</v>
      </c>
      <c r="Q1073" s="16" t="str">
        <f>Dataset!C1071</f>
        <v>Y</v>
      </c>
      <c r="R1073" s="16">
        <f>Dataset!D1071</f>
        <v>8</v>
      </c>
      <c r="S1073" s="16" t="str">
        <f>if(T1073&lt;=0.3,Dataset!D1071, "")</f>
        <v/>
      </c>
      <c r="T1073" s="40">
        <f t="shared" si="2"/>
        <v>0.9852513141</v>
      </c>
      <c r="U1073" s="41" t="b">
        <f t="shared" si="1"/>
        <v>0</v>
      </c>
    </row>
    <row r="1074" ht="15.75" customHeight="1">
      <c r="A1074" s="49"/>
      <c r="B1074" s="49"/>
      <c r="C1074" s="49"/>
      <c r="D1074" s="49"/>
      <c r="E1074" s="49"/>
      <c r="F1074" s="49"/>
      <c r="G1074" s="49"/>
      <c r="H1074" s="49"/>
      <c r="I1074" s="49"/>
      <c r="J1074" s="49"/>
      <c r="K1074" s="49"/>
      <c r="L1074" s="49"/>
      <c r="M1074" s="51"/>
      <c r="O1074" s="50">
        <f>Dataset!A1072</f>
        <v>46330</v>
      </c>
      <c r="P1074" s="16">
        <f>Dataset!B1072</f>
        <v>132417</v>
      </c>
      <c r="Q1074" s="16" t="str">
        <f>Dataset!C1072</f>
        <v>Y</v>
      </c>
      <c r="R1074" s="16">
        <f>Dataset!D1072</f>
        <v>7</v>
      </c>
      <c r="S1074" s="16">
        <f>if(T1074&lt;=0.3,Dataset!D1072, "")</f>
        <v>7</v>
      </c>
      <c r="T1074" s="40">
        <f t="shared" si="2"/>
        <v>0.07808536242</v>
      </c>
      <c r="U1074" s="41" t="b">
        <f t="shared" si="1"/>
        <v>1</v>
      </c>
    </row>
    <row r="1075" ht="15.75" customHeight="1">
      <c r="A1075" s="49"/>
      <c r="B1075" s="49"/>
      <c r="C1075" s="49"/>
      <c r="D1075" s="49"/>
      <c r="E1075" s="49"/>
      <c r="F1075" s="49"/>
      <c r="G1075" s="49"/>
      <c r="H1075" s="49"/>
      <c r="I1075" s="49"/>
      <c r="J1075" s="49"/>
      <c r="K1075" s="49"/>
      <c r="L1075" s="49"/>
      <c r="M1075" s="51"/>
      <c r="O1075" s="50">
        <f>Dataset!A1073</f>
        <v>46330</v>
      </c>
      <c r="P1075" s="16">
        <f>Dataset!B1073</f>
        <v>153541</v>
      </c>
      <c r="Q1075" s="16" t="str">
        <f>Dataset!C1073</f>
        <v>Y</v>
      </c>
      <c r="R1075" s="16">
        <f>Dataset!D1073</f>
        <v>11</v>
      </c>
      <c r="S1075" s="16" t="str">
        <f>if(T1075&lt;=0.3,Dataset!D1073, "")</f>
        <v/>
      </c>
      <c r="T1075" s="40">
        <f t="shared" si="2"/>
        <v>0.7532947962</v>
      </c>
      <c r="U1075" s="41" t="b">
        <f t="shared" si="1"/>
        <v>0</v>
      </c>
    </row>
    <row r="1076" ht="15.75" customHeight="1">
      <c r="A1076" s="49"/>
      <c r="B1076" s="49"/>
      <c r="C1076" s="49"/>
      <c r="D1076" s="49"/>
      <c r="E1076" s="49"/>
      <c r="F1076" s="49"/>
      <c r="G1076" s="49"/>
      <c r="H1076" s="49"/>
      <c r="I1076" s="49"/>
      <c r="J1076" s="49"/>
      <c r="K1076" s="49"/>
      <c r="L1076" s="49"/>
      <c r="M1076" s="51"/>
      <c r="O1076" s="50">
        <f>Dataset!A1074</f>
        <v>46330</v>
      </c>
      <c r="P1076" s="16">
        <f>Dataset!B1074</f>
        <v>273677</v>
      </c>
      <c r="Q1076" s="16" t="str">
        <f>Dataset!C1074</f>
        <v>Y</v>
      </c>
      <c r="R1076" s="16">
        <f>Dataset!D1074</f>
        <v>13</v>
      </c>
      <c r="S1076" s="16">
        <f>if(T1076&lt;=0.3,Dataset!D1074, "")</f>
        <v>13</v>
      </c>
      <c r="T1076" s="40">
        <f t="shared" si="2"/>
        <v>0.140425584</v>
      </c>
      <c r="U1076" s="41" t="b">
        <f t="shared" si="1"/>
        <v>1</v>
      </c>
    </row>
    <row r="1077" ht="15.75" customHeight="1">
      <c r="A1077" s="49"/>
      <c r="B1077" s="49"/>
      <c r="C1077" s="49"/>
      <c r="D1077" s="49"/>
      <c r="E1077" s="49"/>
      <c r="F1077" s="49"/>
      <c r="G1077" s="49"/>
      <c r="H1077" s="49"/>
      <c r="I1077" s="49"/>
      <c r="J1077" s="49"/>
      <c r="K1077" s="49"/>
      <c r="L1077" s="49"/>
      <c r="M1077" s="51"/>
      <c r="O1077" s="50">
        <f>Dataset!A1075</f>
        <v>46330</v>
      </c>
      <c r="P1077" s="16">
        <f>Dataset!B1075</f>
        <v>302227</v>
      </c>
      <c r="Q1077" s="16" t="str">
        <f>Dataset!C1075</f>
        <v>Y</v>
      </c>
      <c r="R1077" s="16">
        <f>Dataset!D1075</f>
        <v>13</v>
      </c>
      <c r="S1077" s="16">
        <f>if(T1077&lt;=0.3,Dataset!D1075, "")</f>
        <v>13</v>
      </c>
      <c r="T1077" s="40">
        <f t="shared" si="2"/>
        <v>0.1293146182</v>
      </c>
      <c r="U1077" s="41" t="b">
        <f t="shared" si="1"/>
        <v>1</v>
      </c>
    </row>
    <row r="1078" ht="15.75" customHeight="1">
      <c r="A1078" s="49"/>
      <c r="B1078" s="49"/>
      <c r="C1078" s="49"/>
      <c r="D1078" s="49"/>
      <c r="E1078" s="49"/>
      <c r="F1078" s="49"/>
      <c r="G1078" s="49"/>
      <c r="H1078" s="49"/>
      <c r="I1078" s="49"/>
      <c r="J1078" s="49"/>
      <c r="K1078" s="49"/>
      <c r="L1078" s="49"/>
      <c r="M1078" s="51"/>
      <c r="O1078" s="50">
        <f>Dataset!A1076</f>
        <v>46330</v>
      </c>
      <c r="P1078" s="16">
        <f>Dataset!B1076</f>
        <v>494538</v>
      </c>
      <c r="Q1078" s="16" t="str">
        <f>Dataset!C1076</f>
        <v>Y</v>
      </c>
      <c r="R1078" s="16">
        <f>Dataset!D1076</f>
        <v>11</v>
      </c>
      <c r="S1078" s="16" t="str">
        <f>if(T1078&lt;=0.3,Dataset!D1076, "")</f>
        <v/>
      </c>
      <c r="T1078" s="40">
        <f t="shared" si="2"/>
        <v>0.3157812696</v>
      </c>
      <c r="U1078" s="41" t="b">
        <f t="shared" si="1"/>
        <v>0</v>
      </c>
    </row>
    <row r="1079" ht="15.75" customHeight="1">
      <c r="A1079" s="49"/>
      <c r="B1079" s="49"/>
      <c r="C1079" s="49"/>
      <c r="D1079" s="49"/>
      <c r="E1079" s="49"/>
      <c r="F1079" s="49"/>
      <c r="G1079" s="49"/>
      <c r="H1079" s="49"/>
      <c r="I1079" s="49"/>
      <c r="J1079" s="49"/>
      <c r="K1079" s="49"/>
      <c r="L1079" s="49"/>
      <c r="M1079" s="51"/>
      <c r="O1079" s="50">
        <f>Dataset!A1077</f>
        <v>46330</v>
      </c>
      <c r="P1079" s="16">
        <f>Dataset!B1077</f>
        <v>31667</v>
      </c>
      <c r="Q1079" s="16" t="str">
        <f>Dataset!C1077</f>
        <v>Y</v>
      </c>
      <c r="R1079" s="16">
        <f>Dataset!D1077</f>
        <v>7</v>
      </c>
      <c r="S1079" s="16">
        <f>if(T1079&lt;=0.3,Dataset!D1077, "")</f>
        <v>7</v>
      </c>
      <c r="T1079" s="40">
        <f t="shared" si="2"/>
        <v>0.2223978228</v>
      </c>
      <c r="U1079" s="41" t="b">
        <f t="shared" si="1"/>
        <v>1</v>
      </c>
    </row>
    <row r="1080" ht="15.75" customHeight="1">
      <c r="A1080" s="49"/>
      <c r="B1080" s="49"/>
      <c r="C1080" s="49"/>
      <c r="D1080" s="49"/>
      <c r="E1080" s="49"/>
      <c r="F1080" s="49"/>
      <c r="G1080" s="49"/>
      <c r="H1080" s="49"/>
      <c r="I1080" s="49"/>
      <c r="J1080" s="49"/>
      <c r="K1080" s="49"/>
      <c r="L1080" s="49"/>
      <c r="M1080" s="51"/>
      <c r="O1080" s="50">
        <f>Dataset!A1078</f>
        <v>46330</v>
      </c>
      <c r="P1080" s="16">
        <f>Dataset!B1078</f>
        <v>29072</v>
      </c>
      <c r="Q1080" s="16" t="str">
        <f>Dataset!C1078</f>
        <v>Y</v>
      </c>
      <c r="R1080" s="16">
        <f>Dataset!D1078</f>
        <v>5</v>
      </c>
      <c r="S1080" s="16">
        <f>if(T1080&lt;=0.3,Dataset!D1078, "")</f>
        <v>5</v>
      </c>
      <c r="T1080" s="40">
        <f t="shared" si="2"/>
        <v>0.2182435376</v>
      </c>
      <c r="U1080" s="41" t="b">
        <f t="shared" si="1"/>
        <v>1</v>
      </c>
    </row>
    <row r="1081" ht="15.75" customHeight="1">
      <c r="A1081" s="49"/>
      <c r="B1081" s="49"/>
      <c r="C1081" s="49"/>
      <c r="D1081" s="49"/>
      <c r="E1081" s="49"/>
      <c r="F1081" s="49"/>
      <c r="G1081" s="49"/>
      <c r="H1081" s="49"/>
      <c r="I1081" s="49"/>
      <c r="J1081" s="49"/>
      <c r="K1081" s="49"/>
      <c r="L1081" s="49"/>
      <c r="M1081" s="51"/>
      <c r="O1081" s="50">
        <f>Dataset!A1079</f>
        <v>46330</v>
      </c>
      <c r="P1081" s="16">
        <f>Dataset!B1079</f>
        <v>370648</v>
      </c>
      <c r="Q1081" s="16" t="str">
        <f>Dataset!C1079</f>
        <v>Y</v>
      </c>
      <c r="R1081" s="16">
        <f>Dataset!D1079</f>
        <v>14</v>
      </c>
      <c r="S1081" s="16" t="str">
        <f>if(T1081&lt;=0.3,Dataset!D1079, "")</f>
        <v/>
      </c>
      <c r="T1081" s="40">
        <f t="shared" si="2"/>
        <v>0.3224785963</v>
      </c>
      <c r="U1081" s="41" t="b">
        <f t="shared" si="1"/>
        <v>0</v>
      </c>
    </row>
    <row r="1082" ht="15.75" customHeight="1">
      <c r="A1082" s="49"/>
      <c r="B1082" s="49"/>
      <c r="C1082" s="49"/>
      <c r="D1082" s="49"/>
      <c r="E1082" s="49"/>
      <c r="F1082" s="49"/>
      <c r="G1082" s="49"/>
      <c r="H1082" s="49"/>
      <c r="I1082" s="49"/>
      <c r="J1082" s="49"/>
      <c r="K1082" s="49"/>
      <c r="L1082" s="49"/>
      <c r="M1082" s="51"/>
      <c r="O1082" s="50">
        <f>Dataset!A1080</f>
        <v>46330</v>
      </c>
      <c r="P1082" s="16">
        <f>Dataset!B1080</f>
        <v>97460</v>
      </c>
      <c r="Q1082" s="16" t="str">
        <f>Dataset!C1080</f>
        <v>Y</v>
      </c>
      <c r="R1082" s="16">
        <f>Dataset!D1080</f>
        <v>14</v>
      </c>
      <c r="S1082" s="16" t="str">
        <f>if(T1082&lt;=0.3,Dataset!D1080, "")</f>
        <v/>
      </c>
      <c r="T1082" s="40">
        <f t="shared" si="2"/>
        <v>0.9311266373</v>
      </c>
      <c r="U1082" s="41" t="b">
        <f t="shared" si="1"/>
        <v>0</v>
      </c>
    </row>
    <row r="1083" ht="15.75" customHeight="1">
      <c r="A1083" s="49"/>
      <c r="B1083" s="49"/>
      <c r="C1083" s="49"/>
      <c r="D1083" s="49"/>
      <c r="E1083" s="49"/>
      <c r="F1083" s="49"/>
      <c r="G1083" s="49"/>
      <c r="H1083" s="49"/>
      <c r="I1083" s="49"/>
      <c r="J1083" s="49"/>
      <c r="K1083" s="49"/>
      <c r="L1083" s="49"/>
      <c r="M1083" s="51"/>
      <c r="O1083" s="50">
        <f>Dataset!A1081</f>
        <v>46330</v>
      </c>
      <c r="P1083" s="16">
        <f>Dataset!B1081</f>
        <v>131993</v>
      </c>
      <c r="Q1083" s="16" t="str">
        <f>Dataset!C1081</f>
        <v>Y</v>
      </c>
      <c r="R1083" s="16">
        <f>Dataset!D1081</f>
        <v>5</v>
      </c>
      <c r="S1083" s="16" t="str">
        <f>if(T1083&lt;=0.3,Dataset!D1081, "")</f>
        <v/>
      </c>
      <c r="T1083" s="40">
        <f t="shared" si="2"/>
        <v>0.6043394325</v>
      </c>
      <c r="U1083" s="41" t="b">
        <f t="shared" si="1"/>
        <v>0</v>
      </c>
    </row>
    <row r="1084" ht="15.75" customHeight="1">
      <c r="A1084" s="49"/>
      <c r="B1084" s="49"/>
      <c r="C1084" s="49"/>
      <c r="D1084" s="49"/>
      <c r="E1084" s="49"/>
      <c r="F1084" s="49"/>
      <c r="G1084" s="49"/>
      <c r="H1084" s="49"/>
      <c r="I1084" s="49"/>
      <c r="J1084" s="49"/>
      <c r="K1084" s="49"/>
      <c r="L1084" s="49"/>
      <c r="M1084" s="51"/>
      <c r="O1084" s="50">
        <f>Dataset!A1082</f>
        <v>46330</v>
      </c>
      <c r="P1084" s="16">
        <f>Dataset!B1082</f>
        <v>323491</v>
      </c>
      <c r="Q1084" s="16" t="str">
        <f>Dataset!C1082</f>
        <v>Y</v>
      </c>
      <c r="R1084" s="16">
        <f>Dataset!D1082</f>
        <v>5</v>
      </c>
      <c r="S1084" s="16" t="str">
        <f>if(T1084&lt;=0.3,Dataset!D1082, "")</f>
        <v/>
      </c>
      <c r="T1084" s="40">
        <f t="shared" si="2"/>
        <v>0.3867851864</v>
      </c>
      <c r="U1084" s="41" t="b">
        <f t="shared" si="1"/>
        <v>0</v>
      </c>
    </row>
    <row r="1085" ht="15.75" customHeight="1">
      <c r="A1085" s="49"/>
      <c r="B1085" s="49"/>
      <c r="C1085" s="49"/>
      <c r="D1085" s="49"/>
      <c r="E1085" s="49"/>
      <c r="F1085" s="49"/>
      <c r="G1085" s="49"/>
      <c r="H1085" s="49"/>
      <c r="I1085" s="49"/>
      <c r="J1085" s="49"/>
      <c r="K1085" s="49"/>
      <c r="L1085" s="49"/>
      <c r="M1085" s="51"/>
      <c r="O1085" s="50">
        <f>Dataset!A1083</f>
        <v>46330</v>
      </c>
      <c r="P1085" s="16">
        <f>Dataset!B1083</f>
        <v>208446</v>
      </c>
      <c r="Q1085" s="16" t="str">
        <f>Dataset!C1083</f>
        <v>Y</v>
      </c>
      <c r="R1085" s="16">
        <f>Dataset!D1083</f>
        <v>15</v>
      </c>
      <c r="S1085" s="16">
        <f>if(T1085&lt;=0.3,Dataset!D1083, "")</f>
        <v>15</v>
      </c>
      <c r="T1085" s="40">
        <f t="shared" si="2"/>
        <v>0.104120627</v>
      </c>
      <c r="U1085" s="41" t="b">
        <f t="shared" si="1"/>
        <v>1</v>
      </c>
    </row>
    <row r="1086" ht="15.75" customHeight="1">
      <c r="A1086" s="49"/>
      <c r="B1086" s="49"/>
      <c r="C1086" s="49"/>
      <c r="D1086" s="49"/>
      <c r="E1086" s="49"/>
      <c r="F1086" s="49"/>
      <c r="G1086" s="49"/>
      <c r="H1086" s="49"/>
      <c r="I1086" s="49"/>
      <c r="J1086" s="49"/>
      <c r="K1086" s="49"/>
      <c r="L1086" s="49"/>
      <c r="M1086" s="51"/>
      <c r="O1086" s="50">
        <f>Dataset!A1084</f>
        <v>46330</v>
      </c>
      <c r="P1086" s="16">
        <f>Dataset!B1084</f>
        <v>76711</v>
      </c>
      <c r="Q1086" s="16" t="str">
        <f>Dataset!C1084</f>
        <v>Y</v>
      </c>
      <c r="R1086" s="16">
        <f>Dataset!D1084</f>
        <v>14</v>
      </c>
      <c r="S1086" s="16" t="str">
        <f>if(T1086&lt;=0.3,Dataset!D1084, "")</f>
        <v/>
      </c>
      <c r="T1086" s="40">
        <f t="shared" si="2"/>
        <v>0.9502200778</v>
      </c>
      <c r="U1086" s="41" t="b">
        <f t="shared" si="1"/>
        <v>0</v>
      </c>
    </row>
    <row r="1087" ht="15.75" customHeight="1">
      <c r="A1087" s="49"/>
      <c r="B1087" s="49"/>
      <c r="C1087" s="49"/>
      <c r="D1087" s="49"/>
      <c r="E1087" s="49"/>
      <c r="F1087" s="49"/>
      <c r="G1087" s="49"/>
      <c r="H1087" s="49"/>
      <c r="I1087" s="49"/>
      <c r="J1087" s="49"/>
      <c r="K1087" s="49"/>
      <c r="L1087" s="49"/>
      <c r="M1087" s="51"/>
      <c r="O1087" s="50">
        <f>Dataset!A1085</f>
        <v>46330</v>
      </c>
      <c r="P1087" s="16">
        <f>Dataset!B1085</f>
        <v>445416</v>
      </c>
      <c r="Q1087" s="16" t="str">
        <f>Dataset!C1085</f>
        <v>Y</v>
      </c>
      <c r="R1087" s="16">
        <f>Dataset!D1085</f>
        <v>15</v>
      </c>
      <c r="S1087" s="16" t="str">
        <f>if(T1087&lt;=0.3,Dataset!D1085, "")</f>
        <v/>
      </c>
      <c r="T1087" s="40">
        <f t="shared" si="2"/>
        <v>0.5114991205</v>
      </c>
      <c r="U1087" s="41" t="b">
        <f t="shared" si="1"/>
        <v>0</v>
      </c>
    </row>
    <row r="1088" ht="15.75" customHeight="1">
      <c r="A1088" s="49"/>
      <c r="B1088" s="49"/>
      <c r="C1088" s="49"/>
      <c r="D1088" s="49"/>
      <c r="E1088" s="49"/>
      <c r="F1088" s="49"/>
      <c r="G1088" s="49"/>
      <c r="H1088" s="49"/>
      <c r="I1088" s="49"/>
      <c r="J1088" s="49"/>
      <c r="K1088" s="49"/>
      <c r="L1088" s="49"/>
      <c r="M1088" s="51"/>
      <c r="O1088" s="50">
        <f>Dataset!A1086</f>
        <v>46330</v>
      </c>
      <c r="P1088" s="16">
        <f>Dataset!B1086</f>
        <v>194062</v>
      </c>
      <c r="Q1088" s="16" t="str">
        <f>Dataset!C1086</f>
        <v>Y</v>
      </c>
      <c r="R1088" s="16">
        <f>Dataset!D1086</f>
        <v>14</v>
      </c>
      <c r="S1088" s="16">
        <f>if(T1088&lt;=0.3,Dataset!D1086, "")</f>
        <v>14</v>
      </c>
      <c r="T1088" s="40">
        <f t="shared" si="2"/>
        <v>0.2296771696</v>
      </c>
      <c r="U1088" s="41" t="b">
        <f t="shared" si="1"/>
        <v>1</v>
      </c>
    </row>
    <row r="1089" ht="15.75" customHeight="1">
      <c r="A1089" s="49"/>
      <c r="B1089" s="49"/>
      <c r="C1089" s="49"/>
      <c r="D1089" s="49"/>
      <c r="E1089" s="49"/>
      <c r="F1089" s="49"/>
      <c r="G1089" s="49"/>
      <c r="H1089" s="49"/>
      <c r="I1089" s="49"/>
      <c r="J1089" s="49"/>
      <c r="K1089" s="49"/>
      <c r="L1089" s="49"/>
      <c r="M1089" s="51"/>
      <c r="O1089" s="50">
        <f>Dataset!A1087</f>
        <v>46330</v>
      </c>
      <c r="P1089" s="16">
        <f>Dataset!B1087</f>
        <v>96581</v>
      </c>
      <c r="Q1089" s="16" t="str">
        <f>Dataset!C1087</f>
        <v>Y</v>
      </c>
      <c r="R1089" s="16">
        <f>Dataset!D1087</f>
        <v>14</v>
      </c>
      <c r="S1089" s="16">
        <f>if(T1089&lt;=0.3,Dataset!D1087, "")</f>
        <v>14</v>
      </c>
      <c r="T1089" s="40">
        <f t="shared" si="2"/>
        <v>0.1164313491</v>
      </c>
      <c r="U1089" s="41" t="b">
        <f t="shared" si="1"/>
        <v>1</v>
      </c>
    </row>
    <row r="1090" ht="15.75" customHeight="1">
      <c r="A1090" s="49"/>
      <c r="B1090" s="49"/>
      <c r="C1090" s="49"/>
      <c r="D1090" s="49"/>
      <c r="E1090" s="49"/>
      <c r="F1090" s="49"/>
      <c r="G1090" s="49"/>
      <c r="H1090" s="49"/>
      <c r="I1090" s="49"/>
      <c r="J1090" s="49"/>
      <c r="K1090" s="49"/>
      <c r="L1090" s="49"/>
      <c r="M1090" s="51"/>
      <c r="O1090" s="50">
        <f>Dataset!A1088</f>
        <v>46329</v>
      </c>
      <c r="P1090" s="16">
        <f>Dataset!B1088</f>
        <v>59987</v>
      </c>
      <c r="Q1090" s="16" t="str">
        <f>Dataset!C1088</f>
        <v>Y</v>
      </c>
      <c r="R1090" s="16">
        <f>Dataset!D1088</f>
        <v>10</v>
      </c>
      <c r="S1090" s="16" t="str">
        <f>if(T1090&lt;=0.3,Dataset!D1088, "")</f>
        <v/>
      </c>
      <c r="T1090" s="40">
        <f t="shared" si="2"/>
        <v>0.7696335671</v>
      </c>
      <c r="U1090" s="41" t="b">
        <f t="shared" si="1"/>
        <v>0</v>
      </c>
    </row>
    <row r="1091" ht="15.75" customHeight="1">
      <c r="A1091" s="49"/>
      <c r="B1091" s="49"/>
      <c r="C1091" s="49"/>
      <c r="D1091" s="49"/>
      <c r="E1091" s="49"/>
      <c r="F1091" s="49"/>
      <c r="G1091" s="49"/>
      <c r="H1091" s="49"/>
      <c r="I1091" s="49"/>
      <c r="J1091" s="49"/>
      <c r="K1091" s="49"/>
      <c r="L1091" s="49"/>
      <c r="M1091" s="51"/>
      <c r="O1091" s="50">
        <f>Dataset!A1089</f>
        <v>46329</v>
      </c>
      <c r="P1091" s="16">
        <f>Dataset!B1089</f>
        <v>62935</v>
      </c>
      <c r="Q1091" s="16" t="str">
        <f>Dataset!C1089</f>
        <v>Y</v>
      </c>
      <c r="R1091" s="16">
        <f>Dataset!D1089</f>
        <v>13</v>
      </c>
      <c r="S1091" s="16">
        <f>if(T1091&lt;=0.3,Dataset!D1089, "")</f>
        <v>13</v>
      </c>
      <c r="T1091" s="40">
        <f t="shared" si="2"/>
        <v>0.03758264125</v>
      </c>
      <c r="U1091" s="41" t="b">
        <f t="shared" si="1"/>
        <v>1</v>
      </c>
    </row>
    <row r="1092" ht="15.75" customHeight="1">
      <c r="A1092" s="49"/>
      <c r="B1092" s="49"/>
      <c r="C1092" s="49"/>
      <c r="D1092" s="49"/>
      <c r="E1092" s="49"/>
      <c r="F1092" s="49"/>
      <c r="G1092" s="49"/>
      <c r="H1092" s="49"/>
      <c r="I1092" s="49"/>
      <c r="J1092" s="49"/>
      <c r="K1092" s="49"/>
      <c r="L1092" s="49"/>
      <c r="M1092" s="51"/>
      <c r="O1092" s="50">
        <f>Dataset!A1090</f>
        <v>46329</v>
      </c>
      <c r="P1092" s="16">
        <f>Dataset!B1090</f>
        <v>189658</v>
      </c>
      <c r="Q1092" s="16" t="str">
        <f>Dataset!C1090</f>
        <v>Y</v>
      </c>
      <c r="R1092" s="16">
        <f>Dataset!D1090</f>
        <v>15</v>
      </c>
      <c r="S1092" s="16" t="str">
        <f>if(T1092&lt;=0.3,Dataset!D1090, "")</f>
        <v/>
      </c>
      <c r="T1092" s="40">
        <f t="shared" si="2"/>
        <v>0.9067380862</v>
      </c>
      <c r="U1092" s="41" t="b">
        <f t="shared" si="1"/>
        <v>0</v>
      </c>
    </row>
    <row r="1093" ht="15.75" customHeight="1">
      <c r="A1093" s="49"/>
      <c r="B1093" s="49"/>
      <c r="C1093" s="49"/>
      <c r="D1093" s="49"/>
      <c r="E1093" s="49"/>
      <c r="F1093" s="49"/>
      <c r="G1093" s="49"/>
      <c r="H1093" s="49"/>
      <c r="I1093" s="49"/>
      <c r="J1093" s="49"/>
      <c r="K1093" s="49"/>
      <c r="L1093" s="49"/>
      <c r="M1093" s="51"/>
      <c r="O1093" s="50">
        <f>Dataset!A1091</f>
        <v>46329</v>
      </c>
      <c r="P1093" s="16">
        <f>Dataset!B1091</f>
        <v>472874</v>
      </c>
      <c r="Q1093" s="16" t="str">
        <f>Dataset!C1091</f>
        <v>Y</v>
      </c>
      <c r="R1093" s="16">
        <f>Dataset!D1091</f>
        <v>13</v>
      </c>
      <c r="S1093" s="16" t="str">
        <f>if(T1093&lt;=0.3,Dataset!D1091, "")</f>
        <v/>
      </c>
      <c r="T1093" s="40">
        <f t="shared" si="2"/>
        <v>0.9420425462</v>
      </c>
      <c r="U1093" s="41" t="b">
        <f t="shared" si="1"/>
        <v>0</v>
      </c>
    </row>
    <row r="1094" ht="15.75" customHeight="1">
      <c r="A1094" s="49"/>
      <c r="B1094" s="49"/>
      <c r="C1094" s="49"/>
      <c r="D1094" s="49"/>
      <c r="E1094" s="49"/>
      <c r="F1094" s="49"/>
      <c r="G1094" s="49"/>
      <c r="H1094" s="49"/>
      <c r="I1094" s="49"/>
      <c r="J1094" s="49"/>
      <c r="K1094" s="49"/>
      <c r="L1094" s="49"/>
      <c r="M1094" s="51"/>
      <c r="O1094" s="50">
        <f>Dataset!A1092</f>
        <v>46329</v>
      </c>
      <c r="P1094" s="16">
        <f>Dataset!B1092</f>
        <v>479816</v>
      </c>
      <c r="Q1094" s="16" t="str">
        <f>Dataset!C1092</f>
        <v>Y</v>
      </c>
      <c r="R1094" s="16">
        <f>Dataset!D1092</f>
        <v>13</v>
      </c>
      <c r="S1094" s="16" t="str">
        <f>if(T1094&lt;=0.3,Dataset!D1092, "")</f>
        <v/>
      </c>
      <c r="T1094" s="40">
        <f t="shared" si="2"/>
        <v>0.8719949008</v>
      </c>
      <c r="U1094" s="41" t="b">
        <f t="shared" si="1"/>
        <v>0</v>
      </c>
    </row>
    <row r="1095" ht="15.75" customHeight="1">
      <c r="A1095" s="49"/>
      <c r="B1095" s="49"/>
      <c r="C1095" s="49"/>
      <c r="D1095" s="49"/>
      <c r="E1095" s="49"/>
      <c r="F1095" s="49"/>
      <c r="G1095" s="49"/>
      <c r="H1095" s="49"/>
      <c r="I1095" s="49"/>
      <c r="J1095" s="49"/>
      <c r="K1095" s="49"/>
      <c r="L1095" s="49"/>
      <c r="M1095" s="51"/>
      <c r="O1095" s="50">
        <f>Dataset!A1093</f>
        <v>46329</v>
      </c>
      <c r="P1095" s="16">
        <f>Dataset!B1093</f>
        <v>243751</v>
      </c>
      <c r="Q1095" s="16" t="str">
        <f>Dataset!C1093</f>
        <v>Y</v>
      </c>
      <c r="R1095" s="16">
        <f>Dataset!D1093</f>
        <v>13</v>
      </c>
      <c r="S1095" s="16" t="str">
        <f>if(T1095&lt;=0.3,Dataset!D1093, "")</f>
        <v/>
      </c>
      <c r="T1095" s="40">
        <f t="shared" si="2"/>
        <v>0.7225371383</v>
      </c>
      <c r="U1095" s="41" t="b">
        <f t="shared" si="1"/>
        <v>0</v>
      </c>
    </row>
    <row r="1096" ht="15.75" customHeight="1">
      <c r="A1096" s="49"/>
      <c r="B1096" s="49"/>
      <c r="C1096" s="49"/>
      <c r="D1096" s="49"/>
      <c r="E1096" s="49"/>
      <c r="F1096" s="49"/>
      <c r="G1096" s="49"/>
      <c r="H1096" s="49"/>
      <c r="I1096" s="49"/>
      <c r="J1096" s="49"/>
      <c r="K1096" s="49"/>
      <c r="L1096" s="49"/>
      <c r="M1096" s="51"/>
      <c r="O1096" s="50">
        <f>Dataset!A1094</f>
        <v>46329</v>
      </c>
      <c r="P1096" s="16">
        <f>Dataset!B1094</f>
        <v>90062</v>
      </c>
      <c r="Q1096" s="16" t="str">
        <f>Dataset!C1094</f>
        <v>Y</v>
      </c>
      <c r="R1096" s="16">
        <f>Dataset!D1094</f>
        <v>14</v>
      </c>
      <c r="S1096" s="16">
        <f>if(T1096&lt;=0.3,Dataset!D1094, "")</f>
        <v>14</v>
      </c>
      <c r="T1096" s="40">
        <f t="shared" si="2"/>
        <v>0.09044977153</v>
      </c>
      <c r="U1096" s="41" t="b">
        <f t="shared" si="1"/>
        <v>1</v>
      </c>
    </row>
    <row r="1097" ht="15.75" customHeight="1">
      <c r="A1097" s="49"/>
      <c r="B1097" s="49"/>
      <c r="C1097" s="49"/>
      <c r="D1097" s="49"/>
      <c r="E1097" s="49"/>
      <c r="F1097" s="49"/>
      <c r="G1097" s="49"/>
      <c r="H1097" s="49"/>
      <c r="I1097" s="49"/>
      <c r="J1097" s="49"/>
      <c r="K1097" s="49"/>
      <c r="L1097" s="49"/>
      <c r="M1097" s="51"/>
      <c r="O1097" s="50">
        <f>Dataset!A1095</f>
        <v>46329</v>
      </c>
      <c r="P1097" s="16">
        <f>Dataset!B1095</f>
        <v>74553</v>
      </c>
      <c r="Q1097" s="16" t="str">
        <f>Dataset!C1095</f>
        <v>Y</v>
      </c>
      <c r="R1097" s="16">
        <f>Dataset!D1095</f>
        <v>15</v>
      </c>
      <c r="S1097" s="16" t="str">
        <f>if(T1097&lt;=0.3,Dataset!D1095, "")</f>
        <v/>
      </c>
      <c r="T1097" s="40">
        <f t="shared" si="2"/>
        <v>0.7371003296</v>
      </c>
      <c r="U1097" s="41" t="b">
        <f t="shared" si="1"/>
        <v>0</v>
      </c>
    </row>
    <row r="1098" ht="15.75" customHeight="1">
      <c r="A1098" s="49"/>
      <c r="B1098" s="49"/>
      <c r="C1098" s="49"/>
      <c r="D1098" s="49"/>
      <c r="E1098" s="49"/>
      <c r="F1098" s="49"/>
      <c r="G1098" s="49"/>
      <c r="H1098" s="49"/>
      <c r="I1098" s="49"/>
      <c r="J1098" s="49"/>
      <c r="K1098" s="49"/>
      <c r="L1098" s="49"/>
      <c r="M1098" s="51"/>
      <c r="O1098" s="50">
        <f>Dataset!A1096</f>
        <v>46329</v>
      </c>
      <c r="P1098" s="16">
        <f>Dataset!B1096</f>
        <v>332203</v>
      </c>
      <c r="Q1098" s="16" t="str">
        <f>Dataset!C1096</f>
        <v>Y</v>
      </c>
      <c r="R1098" s="16">
        <f>Dataset!D1096</f>
        <v>13</v>
      </c>
      <c r="S1098" s="16" t="str">
        <f>if(T1098&lt;=0.3,Dataset!D1096, "")</f>
        <v/>
      </c>
      <c r="T1098" s="40">
        <f t="shared" si="2"/>
        <v>0.4036737214</v>
      </c>
      <c r="U1098" s="41" t="b">
        <f t="shared" si="1"/>
        <v>0</v>
      </c>
    </row>
    <row r="1099" ht="15.75" customHeight="1">
      <c r="A1099" s="49"/>
      <c r="B1099" s="49"/>
      <c r="C1099" s="49"/>
      <c r="D1099" s="49"/>
      <c r="E1099" s="49"/>
      <c r="F1099" s="49"/>
      <c r="G1099" s="49"/>
      <c r="H1099" s="49"/>
      <c r="I1099" s="49"/>
      <c r="J1099" s="49"/>
      <c r="K1099" s="49"/>
      <c r="L1099" s="49"/>
      <c r="M1099" s="51"/>
      <c r="O1099" s="50">
        <f>Dataset!A1097</f>
        <v>46329</v>
      </c>
      <c r="P1099" s="16">
        <f>Dataset!B1097</f>
        <v>475992</v>
      </c>
      <c r="Q1099" s="16" t="str">
        <f>Dataset!C1097</f>
        <v>Y</v>
      </c>
      <c r="R1099" s="16">
        <f>Dataset!D1097</f>
        <v>14</v>
      </c>
      <c r="S1099" s="16">
        <f>if(T1099&lt;=0.3,Dataset!D1097, "")</f>
        <v>14</v>
      </c>
      <c r="T1099" s="40">
        <f t="shared" si="2"/>
        <v>0.0231932097</v>
      </c>
      <c r="U1099" s="41" t="b">
        <f t="shared" si="1"/>
        <v>1</v>
      </c>
    </row>
    <row r="1100" ht="15.75" customHeight="1">
      <c r="A1100" s="49"/>
      <c r="B1100" s="49"/>
      <c r="C1100" s="49"/>
      <c r="D1100" s="49"/>
      <c r="E1100" s="49"/>
      <c r="F1100" s="49"/>
      <c r="G1100" s="49"/>
      <c r="H1100" s="49"/>
      <c r="I1100" s="49"/>
      <c r="J1100" s="49"/>
      <c r="K1100" s="49"/>
      <c r="L1100" s="49"/>
      <c r="M1100" s="51"/>
      <c r="O1100" s="50">
        <f>Dataset!A1098</f>
        <v>46329</v>
      </c>
      <c r="P1100" s="16">
        <f>Dataset!B1098</f>
        <v>340873</v>
      </c>
      <c r="Q1100" s="16" t="str">
        <f>Dataset!C1098</f>
        <v>Y</v>
      </c>
      <c r="R1100" s="16">
        <f>Dataset!D1098</f>
        <v>15</v>
      </c>
      <c r="S1100" s="16" t="str">
        <f>if(T1100&lt;=0.3,Dataset!D1098, "")</f>
        <v/>
      </c>
      <c r="T1100" s="40">
        <f t="shared" si="2"/>
        <v>0.6643883657</v>
      </c>
      <c r="U1100" s="41" t="b">
        <f t="shared" si="1"/>
        <v>0</v>
      </c>
    </row>
    <row r="1101" ht="15.75" customHeight="1">
      <c r="A1101" s="49"/>
      <c r="B1101" s="49"/>
      <c r="C1101" s="49"/>
      <c r="D1101" s="49"/>
      <c r="E1101" s="49"/>
      <c r="F1101" s="49"/>
      <c r="G1101" s="49"/>
      <c r="H1101" s="49"/>
      <c r="I1101" s="49"/>
      <c r="J1101" s="49"/>
      <c r="K1101" s="49"/>
      <c r="L1101" s="49"/>
      <c r="M1101" s="51"/>
      <c r="O1101" s="50">
        <f>Dataset!A1099</f>
        <v>46329</v>
      </c>
      <c r="P1101" s="16">
        <f>Dataset!B1099</f>
        <v>32027</v>
      </c>
      <c r="Q1101" s="16" t="str">
        <f>Dataset!C1099</f>
        <v>Y</v>
      </c>
      <c r="R1101" s="16">
        <f>Dataset!D1099</f>
        <v>14</v>
      </c>
      <c r="S1101" s="16" t="str">
        <f>if(T1101&lt;=0.3,Dataset!D1099, "")</f>
        <v/>
      </c>
      <c r="T1101" s="40">
        <f t="shared" si="2"/>
        <v>0.4878172269</v>
      </c>
      <c r="U1101" s="41" t="b">
        <f t="shared" si="1"/>
        <v>0</v>
      </c>
    </row>
    <row r="1102" ht="15.75" customHeight="1">
      <c r="A1102" s="49"/>
      <c r="B1102" s="49"/>
      <c r="C1102" s="49"/>
      <c r="D1102" s="49"/>
      <c r="E1102" s="49"/>
      <c r="F1102" s="49"/>
      <c r="G1102" s="49"/>
      <c r="H1102" s="49"/>
      <c r="I1102" s="49"/>
      <c r="J1102" s="49"/>
      <c r="K1102" s="49"/>
      <c r="L1102" s="49"/>
      <c r="M1102" s="51"/>
      <c r="O1102" s="50">
        <f>Dataset!A1100</f>
        <v>46329</v>
      </c>
      <c r="P1102" s="16">
        <f>Dataset!B1100</f>
        <v>488722</v>
      </c>
      <c r="Q1102" s="16" t="str">
        <f>Dataset!C1100</f>
        <v>Y</v>
      </c>
      <c r="R1102" s="16">
        <f>Dataset!D1100</f>
        <v>15</v>
      </c>
      <c r="S1102" s="16" t="str">
        <f>if(T1102&lt;=0.3,Dataset!D1100, "")</f>
        <v/>
      </c>
      <c r="T1102" s="40">
        <f t="shared" si="2"/>
        <v>0.3237078612</v>
      </c>
      <c r="U1102" s="41" t="b">
        <f t="shared" si="1"/>
        <v>0</v>
      </c>
    </row>
    <row r="1103" ht="15.75" customHeight="1">
      <c r="A1103" s="49"/>
      <c r="B1103" s="49"/>
      <c r="C1103" s="49"/>
      <c r="D1103" s="49"/>
      <c r="E1103" s="49"/>
      <c r="F1103" s="49"/>
      <c r="G1103" s="49"/>
      <c r="H1103" s="49"/>
      <c r="I1103" s="49"/>
      <c r="J1103" s="49"/>
      <c r="K1103" s="49"/>
      <c r="L1103" s="49"/>
      <c r="M1103" s="51"/>
      <c r="O1103" s="50">
        <f>Dataset!A1101</f>
        <v>46329</v>
      </c>
      <c r="P1103" s="16">
        <f>Dataset!B1101</f>
        <v>374321</v>
      </c>
      <c r="Q1103" s="16" t="str">
        <f>Dataset!C1101</f>
        <v>Y</v>
      </c>
      <c r="R1103" s="16">
        <f>Dataset!D1101</f>
        <v>13</v>
      </c>
      <c r="S1103" s="16">
        <f>if(T1103&lt;=0.3,Dataset!D1101, "")</f>
        <v>13</v>
      </c>
      <c r="T1103" s="40">
        <f t="shared" si="2"/>
        <v>0.1396397123</v>
      </c>
      <c r="U1103" s="41" t="b">
        <f t="shared" si="1"/>
        <v>1</v>
      </c>
    </row>
    <row r="1104" ht="15.75" customHeight="1">
      <c r="A1104" s="49"/>
      <c r="B1104" s="49"/>
      <c r="C1104" s="49"/>
      <c r="D1104" s="49"/>
      <c r="E1104" s="49"/>
      <c r="F1104" s="49"/>
      <c r="G1104" s="49"/>
      <c r="H1104" s="49"/>
      <c r="I1104" s="49"/>
      <c r="J1104" s="49"/>
      <c r="K1104" s="49"/>
      <c r="L1104" s="49"/>
      <c r="M1104" s="51"/>
      <c r="O1104" s="50">
        <f>Dataset!A1102</f>
        <v>46329</v>
      </c>
      <c r="P1104" s="16">
        <f>Dataset!B1102</f>
        <v>238435</v>
      </c>
      <c r="Q1104" s="16" t="str">
        <f>Dataset!C1102</f>
        <v>Y</v>
      </c>
      <c r="R1104" s="16">
        <f>Dataset!D1102</f>
        <v>13</v>
      </c>
      <c r="S1104" s="16" t="str">
        <f>if(T1104&lt;=0.3,Dataset!D1102, "")</f>
        <v/>
      </c>
      <c r="T1104" s="40">
        <f t="shared" si="2"/>
        <v>0.4498813959</v>
      </c>
      <c r="U1104" s="41" t="b">
        <f t="shared" si="1"/>
        <v>0</v>
      </c>
    </row>
    <row r="1105" ht="15.75" customHeight="1">
      <c r="A1105" s="49"/>
      <c r="B1105" s="49"/>
      <c r="C1105" s="49"/>
      <c r="D1105" s="49"/>
      <c r="E1105" s="49"/>
      <c r="F1105" s="49"/>
      <c r="G1105" s="49"/>
      <c r="H1105" s="49"/>
      <c r="I1105" s="49"/>
      <c r="J1105" s="49"/>
      <c r="K1105" s="49"/>
      <c r="L1105" s="49"/>
      <c r="M1105" s="51"/>
      <c r="O1105" s="50">
        <f>Dataset!A1103</f>
        <v>46329</v>
      </c>
      <c r="P1105" s="16">
        <f>Dataset!B1103</f>
        <v>154758</v>
      </c>
      <c r="Q1105" s="16" t="str">
        <f>Dataset!C1103</f>
        <v>Y</v>
      </c>
      <c r="R1105" s="16">
        <f>Dataset!D1103</f>
        <v>15</v>
      </c>
      <c r="S1105" s="16" t="str">
        <f>if(T1105&lt;=0.3,Dataset!D1103, "")</f>
        <v/>
      </c>
      <c r="T1105" s="40">
        <f t="shared" si="2"/>
        <v>0.489044547</v>
      </c>
      <c r="U1105" s="41" t="b">
        <f t="shared" si="1"/>
        <v>0</v>
      </c>
    </row>
    <row r="1106" ht="15.75" customHeight="1">
      <c r="A1106" s="49"/>
      <c r="B1106" s="49"/>
      <c r="C1106" s="49"/>
      <c r="D1106" s="49"/>
      <c r="E1106" s="49"/>
      <c r="F1106" s="49"/>
      <c r="G1106" s="49"/>
      <c r="H1106" s="49"/>
      <c r="I1106" s="49"/>
      <c r="J1106" s="49"/>
      <c r="K1106" s="49"/>
      <c r="L1106" s="49"/>
      <c r="M1106" s="51"/>
      <c r="O1106" s="50">
        <f>Dataset!A1104</f>
        <v>46329</v>
      </c>
      <c r="P1106" s="16">
        <f>Dataset!B1104</f>
        <v>470672</v>
      </c>
      <c r="Q1106" s="16" t="str">
        <f>Dataset!C1104</f>
        <v>Y</v>
      </c>
      <c r="R1106" s="16">
        <f>Dataset!D1104</f>
        <v>15</v>
      </c>
      <c r="S1106" s="16">
        <f>if(T1106&lt;=0.3,Dataset!D1104, "")</f>
        <v>15</v>
      </c>
      <c r="T1106" s="40">
        <f t="shared" si="2"/>
        <v>0.2364275405</v>
      </c>
      <c r="U1106" s="41" t="b">
        <f t="shared" si="1"/>
        <v>1</v>
      </c>
    </row>
    <row r="1107" ht="15.75" customHeight="1">
      <c r="A1107" s="49"/>
      <c r="B1107" s="49"/>
      <c r="C1107" s="49"/>
      <c r="D1107" s="49"/>
      <c r="E1107" s="49"/>
      <c r="F1107" s="49"/>
      <c r="G1107" s="49"/>
      <c r="H1107" s="49"/>
      <c r="I1107" s="49"/>
      <c r="J1107" s="49"/>
      <c r="K1107" s="49"/>
      <c r="L1107" s="49"/>
      <c r="M1107" s="51"/>
      <c r="O1107" s="50">
        <f>Dataset!A1105</f>
        <v>46329</v>
      </c>
      <c r="P1107" s="16">
        <f>Dataset!B1105</f>
        <v>467678</v>
      </c>
      <c r="Q1107" s="16" t="str">
        <f>Dataset!C1105</f>
        <v>Y</v>
      </c>
      <c r="R1107" s="16">
        <f>Dataset!D1105</f>
        <v>15</v>
      </c>
      <c r="S1107" s="16" t="str">
        <f>if(T1107&lt;=0.3,Dataset!D1105, "")</f>
        <v/>
      </c>
      <c r="T1107" s="40">
        <f t="shared" si="2"/>
        <v>0.8959706556</v>
      </c>
      <c r="U1107" s="41" t="b">
        <f t="shared" si="1"/>
        <v>0</v>
      </c>
    </row>
    <row r="1108" ht="15.75" customHeight="1">
      <c r="A1108" s="49"/>
      <c r="B1108" s="49"/>
      <c r="C1108" s="49"/>
      <c r="D1108" s="49"/>
      <c r="E1108" s="49"/>
      <c r="F1108" s="49"/>
      <c r="G1108" s="49"/>
      <c r="H1108" s="49"/>
      <c r="I1108" s="49"/>
      <c r="J1108" s="49"/>
      <c r="K1108" s="49"/>
      <c r="L1108" s="49"/>
      <c r="M1108" s="51"/>
      <c r="O1108" s="50">
        <f>Dataset!A1106</f>
        <v>46329</v>
      </c>
      <c r="P1108" s="16">
        <f>Dataset!B1106</f>
        <v>396637</v>
      </c>
      <c r="Q1108" s="16" t="str">
        <f>Dataset!C1106</f>
        <v>Y</v>
      </c>
      <c r="R1108" s="16">
        <f>Dataset!D1106</f>
        <v>15</v>
      </c>
      <c r="S1108" s="16" t="str">
        <f>if(T1108&lt;=0.3,Dataset!D1106, "")</f>
        <v/>
      </c>
      <c r="T1108" s="40">
        <f t="shared" si="2"/>
        <v>0.8336019413</v>
      </c>
      <c r="U1108" s="41" t="b">
        <f t="shared" si="1"/>
        <v>0</v>
      </c>
    </row>
    <row r="1109" ht="15.75" customHeight="1">
      <c r="A1109" s="49"/>
      <c r="B1109" s="49"/>
      <c r="C1109" s="49"/>
      <c r="D1109" s="49"/>
      <c r="E1109" s="49"/>
      <c r="F1109" s="49"/>
      <c r="G1109" s="49"/>
      <c r="H1109" s="49"/>
      <c r="I1109" s="49"/>
      <c r="J1109" s="49"/>
      <c r="K1109" s="49"/>
      <c r="L1109" s="49"/>
      <c r="M1109" s="51"/>
      <c r="O1109" s="50">
        <f>Dataset!A1107</f>
        <v>46329</v>
      </c>
      <c r="P1109" s="16">
        <f>Dataset!B1107</f>
        <v>171878</v>
      </c>
      <c r="Q1109" s="16" t="str">
        <f>Dataset!C1107</f>
        <v>Y</v>
      </c>
      <c r="R1109" s="16">
        <f>Dataset!D1107</f>
        <v>15</v>
      </c>
      <c r="S1109" s="16" t="str">
        <f>if(T1109&lt;=0.3,Dataset!D1107, "")</f>
        <v/>
      </c>
      <c r="T1109" s="40">
        <f t="shared" si="2"/>
        <v>0.8201638112</v>
      </c>
      <c r="U1109" s="41" t="b">
        <f t="shared" si="1"/>
        <v>0</v>
      </c>
    </row>
    <row r="1110" ht="15.75" customHeight="1">
      <c r="A1110" s="49"/>
      <c r="B1110" s="49"/>
      <c r="C1110" s="49"/>
      <c r="D1110" s="49"/>
      <c r="E1110" s="49"/>
      <c r="F1110" s="49"/>
      <c r="G1110" s="49"/>
      <c r="H1110" s="49"/>
      <c r="I1110" s="49"/>
      <c r="J1110" s="49"/>
      <c r="K1110" s="49"/>
      <c r="L1110" s="49"/>
      <c r="M1110" s="51"/>
      <c r="O1110" s="50">
        <f>Dataset!A1108</f>
        <v>46329</v>
      </c>
      <c r="P1110" s="16">
        <f>Dataset!B1108</f>
        <v>470472</v>
      </c>
      <c r="Q1110" s="16" t="str">
        <f>Dataset!C1108</f>
        <v>Y</v>
      </c>
      <c r="R1110" s="16">
        <f>Dataset!D1108</f>
        <v>15</v>
      </c>
      <c r="S1110" s="16">
        <f>if(T1110&lt;=0.3,Dataset!D1108, "")</f>
        <v>15</v>
      </c>
      <c r="T1110" s="40">
        <f t="shared" si="2"/>
        <v>0.07980466317</v>
      </c>
      <c r="U1110" s="41" t="b">
        <f t="shared" si="1"/>
        <v>1</v>
      </c>
    </row>
    <row r="1111" ht="15.75" customHeight="1">
      <c r="A1111" s="49"/>
      <c r="B1111" s="49"/>
      <c r="C1111" s="49"/>
      <c r="D1111" s="49"/>
      <c r="E1111" s="49"/>
      <c r="F1111" s="49"/>
      <c r="G1111" s="49"/>
      <c r="H1111" s="49"/>
      <c r="I1111" s="49"/>
      <c r="J1111" s="49"/>
      <c r="K1111" s="49"/>
      <c r="L1111" s="49"/>
      <c r="M1111" s="51"/>
      <c r="O1111" s="50">
        <f>Dataset!A1109</f>
        <v>46329</v>
      </c>
      <c r="P1111" s="16">
        <f>Dataset!B1109</f>
        <v>267322</v>
      </c>
      <c r="Q1111" s="16" t="str">
        <f>Dataset!C1109</f>
        <v>Y</v>
      </c>
      <c r="R1111" s="16">
        <f>Dataset!D1109</f>
        <v>13</v>
      </c>
      <c r="S1111" s="16">
        <f>if(T1111&lt;=0.3,Dataset!D1109, "")</f>
        <v>13</v>
      </c>
      <c r="T1111" s="40">
        <f t="shared" si="2"/>
        <v>0.1289254023</v>
      </c>
      <c r="U1111" s="41" t="b">
        <f t="shared" si="1"/>
        <v>1</v>
      </c>
    </row>
    <row r="1112" ht="15.75" customHeight="1">
      <c r="A1112" s="49"/>
      <c r="B1112" s="49"/>
      <c r="C1112" s="49"/>
      <c r="D1112" s="49"/>
      <c r="E1112" s="49"/>
      <c r="F1112" s="49"/>
      <c r="G1112" s="49"/>
      <c r="H1112" s="49"/>
      <c r="I1112" s="49"/>
      <c r="J1112" s="49"/>
      <c r="K1112" s="49"/>
      <c r="L1112" s="49"/>
      <c r="M1112" s="51"/>
      <c r="O1112" s="50">
        <f>Dataset!A1110</f>
        <v>46329</v>
      </c>
      <c r="P1112" s="16">
        <f>Dataset!B1110</f>
        <v>425323</v>
      </c>
      <c r="Q1112" s="16" t="str">
        <f>Dataset!C1110</f>
        <v>C</v>
      </c>
      <c r="R1112" s="16">
        <f>Dataset!D1110</f>
        <v>13</v>
      </c>
      <c r="S1112" s="16" t="str">
        <f>if(T1112&lt;=0.3,Dataset!D1110, "")</f>
        <v/>
      </c>
      <c r="T1112" s="40">
        <f t="shared" si="2"/>
        <v>0.9315063295</v>
      </c>
      <c r="U1112" s="41" t="b">
        <f t="shared" si="1"/>
        <v>0</v>
      </c>
    </row>
    <row r="1113" ht="15.75" customHeight="1">
      <c r="A1113" s="49"/>
      <c r="B1113" s="49"/>
      <c r="C1113" s="49"/>
      <c r="D1113" s="49"/>
      <c r="E1113" s="49"/>
      <c r="F1113" s="49"/>
      <c r="G1113" s="49"/>
      <c r="H1113" s="49"/>
      <c r="I1113" s="49"/>
      <c r="J1113" s="49"/>
      <c r="K1113" s="49"/>
      <c r="L1113" s="49"/>
      <c r="M1113" s="51"/>
      <c r="O1113" s="50">
        <f>Dataset!A1111</f>
        <v>46329</v>
      </c>
      <c r="P1113" s="16">
        <f>Dataset!B1111</f>
        <v>24715</v>
      </c>
      <c r="Q1113" s="16" t="str">
        <f>Dataset!C1111</f>
        <v>Y</v>
      </c>
      <c r="R1113" s="16">
        <f>Dataset!D1111</f>
        <v>11</v>
      </c>
      <c r="S1113" s="16">
        <f>if(T1113&lt;=0.3,Dataset!D1111, "")</f>
        <v>11</v>
      </c>
      <c r="T1113" s="40">
        <f t="shared" si="2"/>
        <v>0.1766044224</v>
      </c>
      <c r="U1113" s="41" t="b">
        <f t="shared" si="1"/>
        <v>1</v>
      </c>
    </row>
    <row r="1114" ht="15.75" customHeight="1">
      <c r="A1114" s="49"/>
      <c r="B1114" s="49"/>
      <c r="C1114" s="49"/>
      <c r="D1114" s="49"/>
      <c r="E1114" s="49"/>
      <c r="F1114" s="49"/>
      <c r="G1114" s="49"/>
      <c r="H1114" s="49"/>
      <c r="I1114" s="49"/>
      <c r="J1114" s="49"/>
      <c r="K1114" s="49"/>
      <c r="L1114" s="49"/>
      <c r="M1114" s="51"/>
      <c r="O1114" s="50">
        <f>Dataset!A1112</f>
        <v>46329</v>
      </c>
      <c r="P1114" s="16">
        <f>Dataset!B1112</f>
        <v>197209</v>
      </c>
      <c r="Q1114" s="16" t="str">
        <f>Dataset!C1112</f>
        <v>Y</v>
      </c>
      <c r="R1114" s="16">
        <f>Dataset!D1112</f>
        <v>14</v>
      </c>
      <c r="S1114" s="16" t="str">
        <f>if(T1114&lt;=0.3,Dataset!D1112, "")</f>
        <v/>
      </c>
      <c r="T1114" s="40">
        <f t="shared" si="2"/>
        <v>0.5573755142</v>
      </c>
      <c r="U1114" s="41" t="b">
        <f t="shared" si="1"/>
        <v>0</v>
      </c>
    </row>
    <row r="1115" ht="15.75" customHeight="1">
      <c r="A1115" s="49"/>
      <c r="B1115" s="49"/>
      <c r="C1115" s="49"/>
      <c r="D1115" s="49"/>
      <c r="E1115" s="49"/>
      <c r="F1115" s="49"/>
      <c r="G1115" s="49"/>
      <c r="H1115" s="49"/>
      <c r="I1115" s="49"/>
      <c r="J1115" s="49"/>
      <c r="K1115" s="49"/>
      <c r="L1115" s="49"/>
      <c r="M1115" s="51"/>
      <c r="O1115" s="50">
        <f>Dataset!A1113</f>
        <v>46329</v>
      </c>
      <c r="P1115" s="16">
        <f>Dataset!B1113</f>
        <v>420077</v>
      </c>
      <c r="Q1115" s="16" t="str">
        <f>Dataset!C1113</f>
        <v>Y</v>
      </c>
      <c r="R1115" s="16">
        <f>Dataset!D1113</f>
        <v>12</v>
      </c>
      <c r="S1115" s="16" t="str">
        <f>if(T1115&lt;=0.3,Dataset!D1113, "")</f>
        <v/>
      </c>
      <c r="T1115" s="40">
        <f t="shared" si="2"/>
        <v>0.6990771842</v>
      </c>
      <c r="U1115" s="41" t="b">
        <f t="shared" si="1"/>
        <v>0</v>
      </c>
    </row>
    <row r="1116" ht="15.75" customHeight="1">
      <c r="A1116" s="49"/>
      <c r="B1116" s="49"/>
      <c r="C1116" s="49"/>
      <c r="D1116" s="49"/>
      <c r="E1116" s="49"/>
      <c r="F1116" s="49"/>
      <c r="G1116" s="49"/>
      <c r="H1116" s="49"/>
      <c r="I1116" s="49"/>
      <c r="J1116" s="49"/>
      <c r="K1116" s="49"/>
      <c r="L1116" s="49"/>
      <c r="M1116" s="51"/>
      <c r="O1116" s="50">
        <f>Dataset!A1114</f>
        <v>46329</v>
      </c>
      <c r="P1116" s="16">
        <f>Dataset!B1114</f>
        <v>218283</v>
      </c>
      <c r="Q1116" s="16" t="str">
        <f>Dataset!C1114</f>
        <v>Y</v>
      </c>
      <c r="R1116" s="16">
        <f>Dataset!D1114</f>
        <v>10</v>
      </c>
      <c r="S1116" s="16" t="str">
        <f>if(T1116&lt;=0.3,Dataset!D1114, "")</f>
        <v/>
      </c>
      <c r="T1116" s="40">
        <f t="shared" si="2"/>
        <v>0.8434672409</v>
      </c>
      <c r="U1116" s="41" t="b">
        <f t="shared" si="1"/>
        <v>0</v>
      </c>
    </row>
    <row r="1117" ht="15.75" customHeight="1">
      <c r="A1117" s="49"/>
      <c r="B1117" s="49"/>
      <c r="C1117" s="49"/>
      <c r="D1117" s="49"/>
      <c r="E1117" s="49"/>
      <c r="F1117" s="49"/>
      <c r="G1117" s="49"/>
      <c r="H1117" s="49"/>
      <c r="I1117" s="49"/>
      <c r="J1117" s="49"/>
      <c r="K1117" s="49"/>
      <c r="L1117" s="49"/>
      <c r="M1117" s="51"/>
      <c r="O1117" s="50">
        <f>Dataset!A1115</f>
        <v>46329</v>
      </c>
      <c r="P1117" s="16">
        <f>Dataset!B1115</f>
        <v>15733</v>
      </c>
      <c r="Q1117" s="16" t="str">
        <f>Dataset!C1115</f>
        <v>Y</v>
      </c>
      <c r="R1117" s="16">
        <f>Dataset!D1115</f>
        <v>14</v>
      </c>
      <c r="S1117" s="16" t="str">
        <f>if(T1117&lt;=0.3,Dataset!D1115, "")</f>
        <v/>
      </c>
      <c r="T1117" s="40">
        <f t="shared" si="2"/>
        <v>0.4045520515</v>
      </c>
      <c r="U1117" s="41" t="b">
        <f t="shared" si="1"/>
        <v>0</v>
      </c>
    </row>
    <row r="1118" ht="15.75" customHeight="1">
      <c r="A1118" s="49"/>
      <c r="B1118" s="49"/>
      <c r="C1118" s="49"/>
      <c r="D1118" s="49"/>
      <c r="E1118" s="49"/>
      <c r="F1118" s="49"/>
      <c r="G1118" s="49"/>
      <c r="H1118" s="49"/>
      <c r="I1118" s="49"/>
      <c r="J1118" s="49"/>
      <c r="K1118" s="49"/>
      <c r="L1118" s="49"/>
      <c r="M1118" s="51"/>
      <c r="O1118" s="50">
        <f>Dataset!A1116</f>
        <v>46328</v>
      </c>
      <c r="P1118" s="16">
        <f>Dataset!B1116</f>
        <v>230415</v>
      </c>
      <c r="Q1118" s="16" t="str">
        <f>Dataset!C1116</f>
        <v>Y</v>
      </c>
      <c r="R1118" s="16">
        <f>Dataset!D1116</f>
        <v>14</v>
      </c>
      <c r="S1118" s="16" t="str">
        <f>if(T1118&lt;=0.3,Dataset!D1116, "")</f>
        <v/>
      </c>
      <c r="T1118" s="40">
        <f t="shared" si="2"/>
        <v>0.5736546471</v>
      </c>
      <c r="U1118" s="41" t="b">
        <f t="shared" si="1"/>
        <v>0</v>
      </c>
    </row>
    <row r="1119" ht="15.75" customHeight="1">
      <c r="A1119" s="49"/>
      <c r="B1119" s="49"/>
      <c r="C1119" s="49"/>
      <c r="D1119" s="49"/>
      <c r="E1119" s="49"/>
      <c r="F1119" s="49"/>
      <c r="G1119" s="49"/>
      <c r="H1119" s="49"/>
      <c r="I1119" s="49"/>
      <c r="J1119" s="49"/>
      <c r="K1119" s="49"/>
      <c r="L1119" s="49"/>
      <c r="M1119" s="51"/>
      <c r="O1119" s="50">
        <f>Dataset!A1117</f>
        <v>46328</v>
      </c>
      <c r="P1119" s="16">
        <f>Dataset!B1117</f>
        <v>294104</v>
      </c>
      <c r="Q1119" s="16" t="str">
        <f>Dataset!C1117</f>
        <v>Y</v>
      </c>
      <c r="R1119" s="16">
        <f>Dataset!D1117</f>
        <v>12</v>
      </c>
      <c r="S1119" s="16" t="str">
        <f>if(T1119&lt;=0.3,Dataset!D1117, "")</f>
        <v/>
      </c>
      <c r="T1119" s="40">
        <f t="shared" si="2"/>
        <v>0.8066068514</v>
      </c>
      <c r="U1119" s="41" t="b">
        <f t="shared" si="1"/>
        <v>0</v>
      </c>
    </row>
    <row r="1120" ht="15.75" customHeight="1">
      <c r="A1120" s="49"/>
      <c r="B1120" s="49"/>
      <c r="C1120" s="49"/>
      <c r="D1120" s="49"/>
      <c r="E1120" s="49"/>
      <c r="F1120" s="49"/>
      <c r="G1120" s="49"/>
      <c r="H1120" s="49"/>
      <c r="I1120" s="49"/>
      <c r="J1120" s="49"/>
      <c r="K1120" s="49"/>
      <c r="L1120" s="49"/>
      <c r="M1120" s="51"/>
      <c r="O1120" s="50">
        <f>Dataset!A1118</f>
        <v>46328</v>
      </c>
      <c r="P1120" s="16">
        <f>Dataset!B1118</f>
        <v>107329</v>
      </c>
      <c r="Q1120" s="16" t="str">
        <f>Dataset!C1118</f>
        <v>Y</v>
      </c>
      <c r="R1120" s="16">
        <f>Dataset!D1118</f>
        <v>15</v>
      </c>
      <c r="S1120" s="16" t="str">
        <f>if(T1120&lt;=0.3,Dataset!D1118, "")</f>
        <v/>
      </c>
      <c r="T1120" s="40">
        <f t="shared" si="2"/>
        <v>0.6281493146</v>
      </c>
      <c r="U1120" s="41" t="b">
        <f t="shared" si="1"/>
        <v>0</v>
      </c>
    </row>
    <row r="1121" ht="15.75" customHeight="1">
      <c r="A1121" s="49"/>
      <c r="B1121" s="49"/>
      <c r="C1121" s="49"/>
      <c r="D1121" s="49"/>
      <c r="E1121" s="49"/>
      <c r="F1121" s="49"/>
      <c r="G1121" s="49"/>
      <c r="H1121" s="49"/>
      <c r="I1121" s="49"/>
      <c r="J1121" s="49"/>
      <c r="K1121" s="49"/>
      <c r="L1121" s="49"/>
      <c r="M1121" s="51"/>
      <c r="O1121" s="50">
        <f>Dataset!A1119</f>
        <v>46328</v>
      </c>
      <c r="P1121" s="16">
        <f>Dataset!B1119</f>
        <v>378588</v>
      </c>
      <c r="Q1121" s="16" t="str">
        <f>Dataset!C1119</f>
        <v>Y</v>
      </c>
      <c r="R1121" s="16">
        <f>Dataset!D1119</f>
        <v>14</v>
      </c>
      <c r="S1121" s="16" t="str">
        <f>if(T1121&lt;=0.3,Dataset!D1119, "")</f>
        <v/>
      </c>
      <c r="T1121" s="40">
        <f t="shared" si="2"/>
        <v>0.4819202981</v>
      </c>
      <c r="U1121" s="41" t="b">
        <f t="shared" si="1"/>
        <v>0</v>
      </c>
    </row>
    <row r="1122" ht="15.75" customHeight="1">
      <c r="A1122" s="49"/>
      <c r="B1122" s="49"/>
      <c r="C1122" s="49"/>
      <c r="D1122" s="49"/>
      <c r="E1122" s="49"/>
      <c r="F1122" s="49"/>
      <c r="G1122" s="49"/>
      <c r="H1122" s="49"/>
      <c r="I1122" s="49"/>
      <c r="J1122" s="49"/>
      <c r="K1122" s="49"/>
      <c r="L1122" s="49"/>
      <c r="M1122" s="51"/>
      <c r="O1122" s="50">
        <f>Dataset!A1120</f>
        <v>46328</v>
      </c>
      <c r="P1122" s="16">
        <f>Dataset!B1120</f>
        <v>208560</v>
      </c>
      <c r="Q1122" s="16" t="str">
        <f>Dataset!C1120</f>
        <v>Y</v>
      </c>
      <c r="R1122" s="16">
        <f>Dataset!D1120</f>
        <v>15</v>
      </c>
      <c r="S1122" s="16" t="str">
        <f>if(T1122&lt;=0.3,Dataset!D1120, "")</f>
        <v/>
      </c>
      <c r="T1122" s="40">
        <f t="shared" si="2"/>
        <v>0.9612788107</v>
      </c>
      <c r="U1122" s="41" t="b">
        <f t="shared" si="1"/>
        <v>0</v>
      </c>
    </row>
    <row r="1123" ht="15.75" customHeight="1">
      <c r="A1123" s="49"/>
      <c r="B1123" s="49"/>
      <c r="C1123" s="49"/>
      <c r="D1123" s="49"/>
      <c r="E1123" s="49"/>
      <c r="F1123" s="49"/>
      <c r="G1123" s="49"/>
      <c r="H1123" s="49"/>
      <c r="I1123" s="49"/>
      <c r="J1123" s="49"/>
      <c r="K1123" s="49"/>
      <c r="L1123" s="49"/>
      <c r="M1123" s="51"/>
      <c r="O1123" s="50">
        <f>Dataset!A1121</f>
        <v>46328</v>
      </c>
      <c r="P1123" s="16">
        <f>Dataset!B1121</f>
        <v>344946</v>
      </c>
      <c r="Q1123" s="16" t="str">
        <f>Dataset!C1121</f>
        <v>Y</v>
      </c>
      <c r="R1123" s="16">
        <f>Dataset!D1121</f>
        <v>13</v>
      </c>
      <c r="S1123" s="16" t="str">
        <f>if(T1123&lt;=0.3,Dataset!D1121, "")</f>
        <v/>
      </c>
      <c r="T1123" s="40">
        <f t="shared" si="2"/>
        <v>0.7673324931</v>
      </c>
      <c r="U1123" s="41" t="b">
        <f t="shared" si="1"/>
        <v>0</v>
      </c>
    </row>
    <row r="1124" ht="15.75" customHeight="1">
      <c r="A1124" s="49"/>
      <c r="B1124" s="49"/>
      <c r="C1124" s="49"/>
      <c r="D1124" s="49"/>
      <c r="E1124" s="49"/>
      <c r="F1124" s="49"/>
      <c r="G1124" s="49"/>
      <c r="H1124" s="49"/>
      <c r="I1124" s="49"/>
      <c r="J1124" s="49"/>
      <c r="K1124" s="49"/>
      <c r="L1124" s="49"/>
      <c r="M1124" s="51"/>
      <c r="O1124" s="50">
        <f>Dataset!A1122</f>
        <v>46328</v>
      </c>
      <c r="P1124" s="16">
        <f>Dataset!B1122</f>
        <v>387755</v>
      </c>
      <c r="Q1124" s="16" t="str">
        <f>Dataset!C1122</f>
        <v>Y</v>
      </c>
      <c r="R1124" s="16">
        <f>Dataset!D1122</f>
        <v>11</v>
      </c>
      <c r="S1124" s="16" t="str">
        <f>if(T1124&lt;=0.3,Dataset!D1122, "")</f>
        <v/>
      </c>
      <c r="T1124" s="40">
        <f t="shared" si="2"/>
        <v>0.859119661</v>
      </c>
      <c r="U1124" s="41" t="b">
        <f t="shared" si="1"/>
        <v>0</v>
      </c>
    </row>
    <row r="1125" ht="15.75" customHeight="1">
      <c r="A1125" s="49"/>
      <c r="B1125" s="49"/>
      <c r="C1125" s="49"/>
      <c r="D1125" s="49"/>
      <c r="E1125" s="49"/>
      <c r="F1125" s="49"/>
      <c r="G1125" s="49"/>
      <c r="H1125" s="49"/>
      <c r="I1125" s="49"/>
      <c r="J1125" s="49"/>
      <c r="K1125" s="49"/>
      <c r="L1125" s="49"/>
      <c r="M1125" s="51"/>
      <c r="O1125" s="50">
        <f>Dataset!A1123</f>
        <v>46328</v>
      </c>
      <c r="P1125" s="16">
        <f>Dataset!B1123</f>
        <v>446948</v>
      </c>
      <c r="Q1125" s="16" t="str">
        <f>Dataset!C1123</f>
        <v>Y</v>
      </c>
      <c r="R1125" s="16">
        <f>Dataset!D1123</f>
        <v>5</v>
      </c>
      <c r="S1125" s="16" t="str">
        <f>if(T1125&lt;=0.3,Dataset!D1123, "")</f>
        <v/>
      </c>
      <c r="T1125" s="40">
        <f t="shared" si="2"/>
        <v>0.4904161421</v>
      </c>
      <c r="U1125" s="41" t="b">
        <f t="shared" si="1"/>
        <v>0</v>
      </c>
    </row>
    <row r="1126" ht="15.75" customHeight="1">
      <c r="A1126" s="49"/>
      <c r="B1126" s="49"/>
      <c r="C1126" s="49"/>
      <c r="D1126" s="49"/>
      <c r="E1126" s="49"/>
      <c r="F1126" s="49"/>
      <c r="G1126" s="49"/>
      <c r="H1126" s="49"/>
      <c r="I1126" s="49"/>
      <c r="J1126" s="49"/>
      <c r="K1126" s="49"/>
      <c r="L1126" s="49"/>
      <c r="M1126" s="51"/>
      <c r="O1126" s="50">
        <f>Dataset!A1124</f>
        <v>46328</v>
      </c>
      <c r="P1126" s="16">
        <f>Dataset!B1124</f>
        <v>356515</v>
      </c>
      <c r="Q1126" s="16" t="str">
        <f>Dataset!C1124</f>
        <v>Y</v>
      </c>
      <c r="R1126" s="16">
        <f>Dataset!D1124</f>
        <v>12</v>
      </c>
      <c r="S1126" s="16" t="str">
        <f>if(T1126&lt;=0.3,Dataset!D1124, "")</f>
        <v/>
      </c>
      <c r="T1126" s="40">
        <f t="shared" si="2"/>
        <v>0.4726896955</v>
      </c>
      <c r="U1126" s="41" t="b">
        <f t="shared" si="1"/>
        <v>0</v>
      </c>
    </row>
    <row r="1127" ht="15.75" customHeight="1">
      <c r="A1127" s="49"/>
      <c r="B1127" s="49"/>
      <c r="C1127" s="49"/>
      <c r="D1127" s="49"/>
      <c r="E1127" s="49"/>
      <c r="F1127" s="49"/>
      <c r="G1127" s="49"/>
      <c r="H1127" s="49"/>
      <c r="I1127" s="49"/>
      <c r="J1127" s="49"/>
      <c r="K1127" s="49"/>
      <c r="L1127" s="49"/>
      <c r="M1127" s="51"/>
      <c r="O1127" s="50">
        <f>Dataset!A1125</f>
        <v>46328</v>
      </c>
      <c r="P1127" s="16">
        <f>Dataset!B1125</f>
        <v>487647</v>
      </c>
      <c r="Q1127" s="16" t="str">
        <f>Dataset!C1125</f>
        <v>Y</v>
      </c>
      <c r="R1127" s="16">
        <f>Dataset!D1125</f>
        <v>13</v>
      </c>
      <c r="S1127" s="16" t="str">
        <f>if(T1127&lt;=0.3,Dataset!D1125, "")</f>
        <v/>
      </c>
      <c r="T1127" s="40">
        <f t="shared" si="2"/>
        <v>0.7845474746</v>
      </c>
      <c r="U1127" s="41" t="b">
        <f t="shared" si="1"/>
        <v>0</v>
      </c>
    </row>
    <row r="1128" ht="15.75" customHeight="1">
      <c r="A1128" s="49"/>
      <c r="B1128" s="49"/>
      <c r="C1128" s="49"/>
      <c r="D1128" s="49"/>
      <c r="E1128" s="49"/>
      <c r="F1128" s="49"/>
      <c r="G1128" s="49"/>
      <c r="H1128" s="49"/>
      <c r="I1128" s="49"/>
      <c r="J1128" s="49"/>
      <c r="K1128" s="49"/>
      <c r="L1128" s="49"/>
      <c r="M1128" s="51"/>
      <c r="O1128" s="50">
        <f>Dataset!A1126</f>
        <v>46328</v>
      </c>
      <c r="P1128" s="16">
        <f>Dataset!B1126</f>
        <v>349676</v>
      </c>
      <c r="Q1128" s="16" t="str">
        <f>Dataset!C1126</f>
        <v>Y</v>
      </c>
      <c r="R1128" s="16">
        <f>Dataset!D1126</f>
        <v>14</v>
      </c>
      <c r="S1128" s="16">
        <f>if(T1128&lt;=0.3,Dataset!D1126, "")</f>
        <v>14</v>
      </c>
      <c r="T1128" s="40">
        <f t="shared" si="2"/>
        <v>0.01088110963</v>
      </c>
      <c r="U1128" s="41" t="b">
        <f t="shared" si="1"/>
        <v>1</v>
      </c>
    </row>
    <row r="1129" ht="15.75" customHeight="1">
      <c r="A1129" s="49"/>
      <c r="B1129" s="49"/>
      <c r="C1129" s="49"/>
      <c r="D1129" s="49"/>
      <c r="E1129" s="49"/>
      <c r="F1129" s="49"/>
      <c r="G1129" s="49"/>
      <c r="H1129" s="49"/>
      <c r="I1129" s="49"/>
      <c r="J1129" s="49"/>
      <c r="K1129" s="49"/>
      <c r="L1129" s="49"/>
      <c r="M1129" s="51"/>
      <c r="O1129" s="50">
        <f>Dataset!A1127</f>
        <v>46328</v>
      </c>
      <c r="P1129" s="16">
        <f>Dataset!B1127</f>
        <v>65555</v>
      </c>
      <c r="Q1129" s="16" t="str">
        <f>Dataset!C1127</f>
        <v>Y</v>
      </c>
      <c r="R1129" s="16">
        <f>Dataset!D1127</f>
        <v>14</v>
      </c>
      <c r="S1129" s="16" t="str">
        <f>if(T1129&lt;=0.3,Dataset!D1127, "")</f>
        <v/>
      </c>
      <c r="T1129" s="40">
        <f t="shared" si="2"/>
        <v>0.3315370389</v>
      </c>
      <c r="U1129" s="41" t="b">
        <f t="shared" si="1"/>
        <v>0</v>
      </c>
    </row>
    <row r="1130" ht="15.75" customHeight="1">
      <c r="A1130" s="49"/>
      <c r="B1130" s="49"/>
      <c r="C1130" s="49"/>
      <c r="D1130" s="49"/>
      <c r="E1130" s="49"/>
      <c r="F1130" s="49"/>
      <c r="G1130" s="49"/>
      <c r="H1130" s="49"/>
      <c r="I1130" s="49"/>
      <c r="J1130" s="49"/>
      <c r="K1130" s="49"/>
      <c r="L1130" s="49"/>
      <c r="M1130" s="51"/>
      <c r="O1130" s="50">
        <f>Dataset!A1128</f>
        <v>46328</v>
      </c>
      <c r="P1130" s="16">
        <f>Dataset!B1128</f>
        <v>59253</v>
      </c>
      <c r="Q1130" s="16" t="str">
        <f>Dataset!C1128</f>
        <v>Y</v>
      </c>
      <c r="R1130" s="16">
        <f>Dataset!D1128</f>
        <v>9</v>
      </c>
      <c r="S1130" s="16" t="str">
        <f>if(T1130&lt;=0.3,Dataset!D1128, "")</f>
        <v/>
      </c>
      <c r="T1130" s="40">
        <f t="shared" si="2"/>
        <v>0.3499844956</v>
      </c>
      <c r="U1130" s="41" t="b">
        <f t="shared" si="1"/>
        <v>0</v>
      </c>
    </row>
    <row r="1131" ht="15.75" customHeight="1">
      <c r="A1131" s="49"/>
      <c r="B1131" s="49"/>
      <c r="C1131" s="49"/>
      <c r="D1131" s="49"/>
      <c r="E1131" s="49"/>
      <c r="F1131" s="49"/>
      <c r="G1131" s="49"/>
      <c r="H1131" s="49"/>
      <c r="I1131" s="49"/>
      <c r="J1131" s="49"/>
      <c r="K1131" s="49"/>
      <c r="L1131" s="49"/>
      <c r="M1131" s="51"/>
      <c r="O1131" s="50">
        <f>Dataset!A1129</f>
        <v>46328</v>
      </c>
      <c r="P1131" s="16">
        <f>Dataset!B1129</f>
        <v>56739</v>
      </c>
      <c r="Q1131" s="16" t="str">
        <f>Dataset!C1129</f>
        <v>Y</v>
      </c>
      <c r="R1131" s="16">
        <f>Dataset!D1129</f>
        <v>15</v>
      </c>
      <c r="S1131" s="16" t="str">
        <f>if(T1131&lt;=0.3,Dataset!D1129, "")</f>
        <v/>
      </c>
      <c r="T1131" s="40">
        <f t="shared" si="2"/>
        <v>0.5383529243</v>
      </c>
      <c r="U1131" s="41" t="b">
        <f t="shared" si="1"/>
        <v>0</v>
      </c>
    </row>
    <row r="1132" ht="15.75" customHeight="1">
      <c r="A1132" s="49"/>
      <c r="B1132" s="49"/>
      <c r="C1132" s="49"/>
      <c r="D1132" s="49"/>
      <c r="E1132" s="49"/>
      <c r="F1132" s="49"/>
      <c r="G1132" s="49"/>
      <c r="H1132" s="49"/>
      <c r="I1132" s="49"/>
      <c r="J1132" s="49"/>
      <c r="K1132" s="49"/>
      <c r="L1132" s="49"/>
      <c r="M1132" s="51"/>
      <c r="O1132" s="50">
        <f>Dataset!A1130</f>
        <v>46328</v>
      </c>
      <c r="P1132" s="16">
        <f>Dataset!B1130</f>
        <v>269199</v>
      </c>
      <c r="Q1132" s="16" t="str">
        <f>Dataset!C1130</f>
        <v>Y</v>
      </c>
      <c r="R1132" s="16">
        <f>Dataset!D1130</f>
        <v>13</v>
      </c>
      <c r="S1132" s="16" t="str">
        <f>if(T1132&lt;=0.3,Dataset!D1130, "")</f>
        <v/>
      </c>
      <c r="T1132" s="40">
        <f t="shared" si="2"/>
        <v>0.4674610817</v>
      </c>
      <c r="U1132" s="41" t="b">
        <f t="shared" si="1"/>
        <v>0</v>
      </c>
    </row>
    <row r="1133" ht="15.75" customHeight="1">
      <c r="A1133" s="49"/>
      <c r="B1133" s="49"/>
      <c r="C1133" s="49"/>
      <c r="D1133" s="49"/>
      <c r="E1133" s="49"/>
      <c r="F1133" s="49"/>
      <c r="G1133" s="49"/>
      <c r="H1133" s="49"/>
      <c r="I1133" s="49"/>
      <c r="J1133" s="49"/>
      <c r="K1133" s="49"/>
      <c r="L1133" s="49"/>
      <c r="M1133" s="51"/>
      <c r="O1133" s="50">
        <f>Dataset!A1131</f>
        <v>46328</v>
      </c>
      <c r="P1133" s="16">
        <f>Dataset!B1131</f>
        <v>405560</v>
      </c>
      <c r="Q1133" s="16" t="str">
        <f>Dataset!C1131</f>
        <v>Y</v>
      </c>
      <c r="R1133" s="16">
        <f>Dataset!D1131</f>
        <v>15</v>
      </c>
      <c r="S1133" s="16" t="str">
        <f>if(T1133&lt;=0.3,Dataset!D1131, "")</f>
        <v/>
      </c>
      <c r="T1133" s="40">
        <f t="shared" si="2"/>
        <v>0.5535957643</v>
      </c>
      <c r="U1133" s="41" t="b">
        <f t="shared" si="1"/>
        <v>0</v>
      </c>
    </row>
    <row r="1134" ht="15.75" customHeight="1">
      <c r="A1134" s="49"/>
      <c r="B1134" s="49"/>
      <c r="C1134" s="49"/>
      <c r="D1134" s="49"/>
      <c r="E1134" s="49"/>
      <c r="F1134" s="49"/>
      <c r="G1134" s="49"/>
      <c r="H1134" s="49"/>
      <c r="I1134" s="49"/>
      <c r="J1134" s="49"/>
      <c r="K1134" s="49"/>
      <c r="L1134" s="49"/>
      <c r="M1134" s="51"/>
      <c r="O1134" s="50">
        <f>Dataset!A1132</f>
        <v>46328</v>
      </c>
      <c r="P1134" s="16">
        <f>Dataset!B1132</f>
        <v>377489</v>
      </c>
      <c r="Q1134" s="16" t="str">
        <f>Dataset!C1132</f>
        <v>Y</v>
      </c>
      <c r="R1134" s="16">
        <f>Dataset!D1132</f>
        <v>14</v>
      </c>
      <c r="S1134" s="16" t="str">
        <f>if(T1134&lt;=0.3,Dataset!D1132, "")</f>
        <v/>
      </c>
      <c r="T1134" s="40">
        <f t="shared" si="2"/>
        <v>0.7836337911</v>
      </c>
      <c r="U1134" s="41" t="b">
        <f t="shared" si="1"/>
        <v>0</v>
      </c>
    </row>
    <row r="1135" ht="15.75" customHeight="1">
      <c r="A1135" s="49"/>
      <c r="B1135" s="49"/>
      <c r="C1135" s="49"/>
      <c r="D1135" s="49"/>
      <c r="E1135" s="49"/>
      <c r="F1135" s="49"/>
      <c r="G1135" s="49"/>
      <c r="H1135" s="49"/>
      <c r="I1135" s="49"/>
      <c r="J1135" s="49"/>
      <c r="K1135" s="49"/>
      <c r="L1135" s="49"/>
      <c r="M1135" s="51"/>
      <c r="O1135" s="50">
        <f>Dataset!A1133</f>
        <v>46328</v>
      </c>
      <c r="P1135" s="16">
        <f>Dataset!B1133</f>
        <v>319634</v>
      </c>
      <c r="Q1135" s="16" t="str">
        <f>Dataset!C1133</f>
        <v>Y</v>
      </c>
      <c r="R1135" s="16">
        <f>Dataset!D1133</f>
        <v>12</v>
      </c>
      <c r="S1135" s="16" t="str">
        <f>if(T1135&lt;=0.3,Dataset!D1133, "")</f>
        <v/>
      </c>
      <c r="T1135" s="40">
        <f t="shared" si="2"/>
        <v>0.6065532595</v>
      </c>
      <c r="U1135" s="41" t="b">
        <f t="shared" si="1"/>
        <v>0</v>
      </c>
    </row>
    <row r="1136" ht="15.75" customHeight="1">
      <c r="A1136" s="49"/>
      <c r="B1136" s="49"/>
      <c r="C1136" s="49"/>
      <c r="D1136" s="49"/>
      <c r="E1136" s="49"/>
      <c r="F1136" s="49"/>
      <c r="G1136" s="49"/>
      <c r="H1136" s="49"/>
      <c r="I1136" s="49"/>
      <c r="J1136" s="49"/>
      <c r="K1136" s="49"/>
      <c r="L1136" s="49"/>
      <c r="M1136" s="51"/>
      <c r="O1136" s="50">
        <f>Dataset!A1134</f>
        <v>46328</v>
      </c>
      <c r="P1136" s="16">
        <f>Dataset!B1134</f>
        <v>163112</v>
      </c>
      <c r="Q1136" s="16" t="str">
        <f>Dataset!C1134</f>
        <v>Y</v>
      </c>
      <c r="R1136" s="16">
        <f>Dataset!D1134</f>
        <v>14</v>
      </c>
      <c r="S1136" s="16" t="str">
        <f>if(T1136&lt;=0.3,Dataset!D1134, "")</f>
        <v/>
      </c>
      <c r="T1136" s="40">
        <f t="shared" si="2"/>
        <v>0.6463847301</v>
      </c>
      <c r="U1136" s="41" t="b">
        <f t="shared" si="1"/>
        <v>0</v>
      </c>
    </row>
    <row r="1137" ht="15.75" customHeight="1">
      <c r="A1137" s="49"/>
      <c r="B1137" s="49"/>
      <c r="C1137" s="49"/>
      <c r="D1137" s="49"/>
      <c r="E1137" s="49"/>
      <c r="F1137" s="49"/>
      <c r="G1137" s="49"/>
      <c r="H1137" s="49"/>
      <c r="I1137" s="49"/>
      <c r="J1137" s="49"/>
      <c r="K1137" s="49"/>
      <c r="L1137" s="49"/>
      <c r="M1137" s="51"/>
      <c r="O1137" s="50">
        <f>Dataset!A1135</f>
        <v>46328</v>
      </c>
      <c r="P1137" s="16">
        <f>Dataset!B1135</f>
        <v>167617</v>
      </c>
      <c r="Q1137" s="16" t="str">
        <f>Dataset!C1135</f>
        <v>Y</v>
      </c>
      <c r="R1137" s="16">
        <f>Dataset!D1135</f>
        <v>15</v>
      </c>
      <c r="S1137" s="16" t="str">
        <f>if(T1137&lt;=0.3,Dataset!D1135, "")</f>
        <v/>
      </c>
      <c r="T1137" s="40">
        <f t="shared" si="2"/>
        <v>0.6773766858</v>
      </c>
      <c r="U1137" s="41" t="b">
        <f t="shared" si="1"/>
        <v>0</v>
      </c>
    </row>
    <row r="1138" ht="15.75" customHeight="1">
      <c r="A1138" s="49"/>
      <c r="B1138" s="49"/>
      <c r="C1138" s="49"/>
      <c r="D1138" s="49"/>
      <c r="E1138" s="49"/>
      <c r="F1138" s="49"/>
      <c r="G1138" s="49"/>
      <c r="H1138" s="49"/>
      <c r="I1138" s="49"/>
      <c r="J1138" s="49"/>
      <c r="K1138" s="49"/>
      <c r="L1138" s="49"/>
      <c r="M1138" s="51"/>
      <c r="O1138" s="50">
        <f>Dataset!A1136</f>
        <v>46328</v>
      </c>
      <c r="P1138" s="16">
        <f>Dataset!B1136</f>
        <v>224566</v>
      </c>
      <c r="Q1138" s="16" t="str">
        <f>Dataset!C1136</f>
        <v>Y</v>
      </c>
      <c r="R1138" s="16">
        <f>Dataset!D1136</f>
        <v>15</v>
      </c>
      <c r="S1138" s="16">
        <f>if(T1138&lt;=0.3,Dataset!D1136, "")</f>
        <v>15</v>
      </c>
      <c r="T1138" s="40">
        <f t="shared" si="2"/>
        <v>0.2240868482</v>
      </c>
      <c r="U1138" s="41" t="b">
        <f t="shared" si="1"/>
        <v>1</v>
      </c>
    </row>
    <row r="1139" ht="15.75" customHeight="1">
      <c r="A1139" s="49"/>
      <c r="B1139" s="49"/>
      <c r="C1139" s="49"/>
      <c r="D1139" s="49"/>
      <c r="E1139" s="49"/>
      <c r="F1139" s="49"/>
      <c r="G1139" s="49"/>
      <c r="H1139" s="49"/>
      <c r="I1139" s="49"/>
      <c r="J1139" s="49"/>
      <c r="K1139" s="49"/>
      <c r="L1139" s="49"/>
      <c r="M1139" s="51"/>
      <c r="O1139" s="50">
        <f>Dataset!A1137</f>
        <v>46328</v>
      </c>
      <c r="P1139" s="16">
        <f>Dataset!B1137</f>
        <v>150529</v>
      </c>
      <c r="Q1139" s="16" t="str">
        <f>Dataset!C1137</f>
        <v>Y</v>
      </c>
      <c r="R1139" s="16">
        <f>Dataset!D1137</f>
        <v>12</v>
      </c>
      <c r="S1139" s="16" t="str">
        <f>if(T1139&lt;=0.3,Dataset!D1137, "")</f>
        <v/>
      </c>
      <c r="T1139" s="40">
        <f t="shared" si="2"/>
        <v>0.8298160635</v>
      </c>
      <c r="U1139" s="41" t="b">
        <f t="shared" si="1"/>
        <v>0</v>
      </c>
    </row>
    <row r="1140" ht="15.75" customHeight="1">
      <c r="A1140" s="49"/>
      <c r="B1140" s="49"/>
      <c r="C1140" s="49"/>
      <c r="D1140" s="49"/>
      <c r="E1140" s="49"/>
      <c r="F1140" s="49"/>
      <c r="G1140" s="49"/>
      <c r="H1140" s="49"/>
      <c r="I1140" s="49"/>
      <c r="J1140" s="49"/>
      <c r="K1140" s="49"/>
      <c r="L1140" s="49"/>
      <c r="M1140" s="51"/>
      <c r="O1140" s="50">
        <f>Dataset!A1138</f>
        <v>46328</v>
      </c>
      <c r="P1140" s="16">
        <f>Dataset!B1138</f>
        <v>300914</v>
      </c>
      <c r="Q1140" s="16" t="str">
        <f>Dataset!C1138</f>
        <v>Y</v>
      </c>
      <c r="R1140" s="16">
        <f>Dataset!D1138</f>
        <v>12</v>
      </c>
      <c r="S1140" s="16" t="str">
        <f>if(T1140&lt;=0.3,Dataset!D1138, "")</f>
        <v/>
      </c>
      <c r="T1140" s="40">
        <f t="shared" si="2"/>
        <v>0.5873056312</v>
      </c>
      <c r="U1140" s="41" t="b">
        <f t="shared" si="1"/>
        <v>0</v>
      </c>
    </row>
    <row r="1141" ht="15.75" customHeight="1">
      <c r="A1141" s="49"/>
      <c r="B1141" s="49"/>
      <c r="C1141" s="49"/>
      <c r="D1141" s="49"/>
      <c r="E1141" s="49"/>
      <c r="F1141" s="49"/>
      <c r="G1141" s="49"/>
      <c r="H1141" s="49"/>
      <c r="I1141" s="49"/>
      <c r="J1141" s="49"/>
      <c r="K1141" s="49"/>
      <c r="L1141" s="49"/>
      <c r="M1141" s="51"/>
      <c r="O1141" s="50">
        <f>Dataset!A1139</f>
        <v>46328</v>
      </c>
      <c r="P1141" s="16">
        <f>Dataset!B1139</f>
        <v>490458</v>
      </c>
      <c r="Q1141" s="16" t="str">
        <f>Dataset!C1139</f>
        <v>Y</v>
      </c>
      <c r="R1141" s="16">
        <f>Dataset!D1139</f>
        <v>15</v>
      </c>
      <c r="S1141" s="16" t="str">
        <f>if(T1141&lt;=0.3,Dataset!D1139, "")</f>
        <v/>
      </c>
      <c r="T1141" s="40">
        <f t="shared" si="2"/>
        <v>0.8347852594</v>
      </c>
      <c r="U1141" s="41" t="b">
        <f t="shared" si="1"/>
        <v>0</v>
      </c>
    </row>
    <row r="1142" ht="15.75" customHeight="1">
      <c r="A1142" s="49"/>
      <c r="B1142" s="49"/>
      <c r="C1142" s="49"/>
      <c r="D1142" s="49"/>
      <c r="E1142" s="49"/>
      <c r="F1142" s="49"/>
      <c r="G1142" s="49"/>
      <c r="H1142" s="49"/>
      <c r="I1142" s="49"/>
      <c r="J1142" s="49"/>
      <c r="K1142" s="49"/>
      <c r="L1142" s="49"/>
      <c r="M1142" s="51"/>
      <c r="O1142" s="50">
        <f>Dataset!A1140</f>
        <v>46328</v>
      </c>
      <c r="P1142" s="16">
        <f>Dataset!B1140</f>
        <v>412955</v>
      </c>
      <c r="Q1142" s="16" t="str">
        <f>Dataset!C1140</f>
        <v>Y</v>
      </c>
      <c r="R1142" s="16">
        <f>Dataset!D1140</f>
        <v>9</v>
      </c>
      <c r="S1142" s="16" t="str">
        <f>if(T1142&lt;=0.3,Dataset!D1140, "")</f>
        <v/>
      </c>
      <c r="T1142" s="40">
        <f t="shared" si="2"/>
        <v>0.8198538256</v>
      </c>
      <c r="U1142" s="41" t="b">
        <f t="shared" si="1"/>
        <v>0</v>
      </c>
    </row>
    <row r="1143" ht="15.75" customHeight="1">
      <c r="A1143" s="49"/>
      <c r="B1143" s="49"/>
      <c r="C1143" s="49"/>
      <c r="D1143" s="49"/>
      <c r="E1143" s="49"/>
      <c r="F1143" s="49"/>
      <c r="G1143" s="49"/>
      <c r="H1143" s="49"/>
      <c r="I1143" s="49"/>
      <c r="J1143" s="49"/>
      <c r="K1143" s="49"/>
      <c r="L1143" s="49"/>
      <c r="M1143" s="51"/>
      <c r="O1143" s="50">
        <f>Dataset!A1141</f>
        <v>46327</v>
      </c>
      <c r="P1143" s="16">
        <f>Dataset!B1141</f>
        <v>41332</v>
      </c>
      <c r="Q1143" s="16" t="str">
        <f>Dataset!C1141</f>
        <v>Y</v>
      </c>
      <c r="R1143" s="16">
        <f>Dataset!D1141</f>
        <v>15</v>
      </c>
      <c r="S1143" s="16" t="str">
        <f>if(T1143&lt;=0.3,Dataset!D1141, "")</f>
        <v/>
      </c>
      <c r="T1143" s="40">
        <f t="shared" si="2"/>
        <v>0.7386805751</v>
      </c>
      <c r="U1143" s="41" t="b">
        <f t="shared" si="1"/>
        <v>0</v>
      </c>
    </row>
    <row r="1144" ht="15.75" customHeight="1">
      <c r="A1144" s="49"/>
      <c r="B1144" s="49"/>
      <c r="C1144" s="49"/>
      <c r="D1144" s="49"/>
      <c r="E1144" s="49"/>
      <c r="F1144" s="49"/>
      <c r="G1144" s="49"/>
      <c r="H1144" s="49"/>
      <c r="I1144" s="49"/>
      <c r="J1144" s="49"/>
      <c r="K1144" s="49"/>
      <c r="L1144" s="49"/>
      <c r="M1144" s="51"/>
      <c r="O1144" s="50">
        <f>Dataset!A1142</f>
        <v>46327</v>
      </c>
      <c r="P1144" s="16">
        <f>Dataset!B1142</f>
        <v>318395</v>
      </c>
      <c r="Q1144" s="16" t="str">
        <f>Dataset!C1142</f>
        <v>C</v>
      </c>
      <c r="R1144" s="16">
        <f>Dataset!D1142</f>
        <v>12</v>
      </c>
      <c r="S1144" s="16" t="str">
        <f>if(T1144&lt;=0.3,Dataset!D1142, "")</f>
        <v/>
      </c>
      <c r="T1144" s="40">
        <f t="shared" si="2"/>
        <v>0.3672635324</v>
      </c>
      <c r="U1144" s="41" t="b">
        <f t="shared" si="1"/>
        <v>0</v>
      </c>
    </row>
    <row r="1145" ht="15.75" customHeight="1">
      <c r="A1145" s="49"/>
      <c r="B1145" s="49"/>
      <c r="C1145" s="49"/>
      <c r="D1145" s="49"/>
      <c r="E1145" s="49"/>
      <c r="F1145" s="49"/>
      <c r="G1145" s="49"/>
      <c r="H1145" s="49"/>
      <c r="I1145" s="49"/>
      <c r="J1145" s="49"/>
      <c r="K1145" s="49"/>
      <c r="L1145" s="49"/>
      <c r="M1145" s="51"/>
      <c r="O1145" s="50">
        <f>Dataset!A1143</f>
        <v>46327</v>
      </c>
      <c r="P1145" s="16">
        <f>Dataset!B1143</f>
        <v>109649</v>
      </c>
      <c r="Q1145" s="16" t="str">
        <f>Dataset!C1143</f>
        <v>Y</v>
      </c>
      <c r="R1145" s="16">
        <f>Dataset!D1143</f>
        <v>15</v>
      </c>
      <c r="S1145" s="16" t="str">
        <f>if(T1145&lt;=0.3,Dataset!D1143, "")</f>
        <v/>
      </c>
      <c r="T1145" s="40">
        <f t="shared" si="2"/>
        <v>0.3678597475</v>
      </c>
      <c r="U1145" s="41" t="b">
        <f t="shared" si="1"/>
        <v>0</v>
      </c>
    </row>
    <row r="1146" ht="15.75" customHeight="1">
      <c r="A1146" s="49"/>
      <c r="B1146" s="49"/>
      <c r="C1146" s="49"/>
      <c r="D1146" s="49"/>
      <c r="E1146" s="49"/>
      <c r="F1146" s="49"/>
      <c r="G1146" s="49"/>
      <c r="H1146" s="49"/>
      <c r="I1146" s="49"/>
      <c r="J1146" s="49"/>
      <c r="K1146" s="49"/>
      <c r="L1146" s="49"/>
      <c r="M1146" s="51"/>
      <c r="O1146" s="50">
        <f>Dataset!A1144</f>
        <v>46327</v>
      </c>
      <c r="P1146" s="16">
        <f>Dataset!B1144</f>
        <v>383007</v>
      </c>
      <c r="Q1146" s="16" t="str">
        <f>Dataset!C1144</f>
        <v>Y</v>
      </c>
      <c r="R1146" s="16">
        <f>Dataset!D1144</f>
        <v>15</v>
      </c>
      <c r="S1146" s="16">
        <f>if(T1146&lt;=0.3,Dataset!D1144, "")</f>
        <v>15</v>
      </c>
      <c r="T1146" s="40">
        <f t="shared" si="2"/>
        <v>0.221475863</v>
      </c>
      <c r="U1146" s="41" t="b">
        <f t="shared" si="1"/>
        <v>1</v>
      </c>
    </row>
    <row r="1147" ht="15.75" customHeight="1">
      <c r="A1147" s="49"/>
      <c r="B1147" s="49"/>
      <c r="C1147" s="49"/>
      <c r="D1147" s="49"/>
      <c r="E1147" s="49"/>
      <c r="F1147" s="49"/>
      <c r="G1147" s="49"/>
      <c r="H1147" s="49"/>
      <c r="I1147" s="49"/>
      <c r="J1147" s="49"/>
      <c r="K1147" s="49"/>
      <c r="L1147" s="49"/>
      <c r="M1147" s="51"/>
      <c r="O1147" s="50">
        <f>Dataset!A1145</f>
        <v>46327</v>
      </c>
      <c r="P1147" s="16">
        <f>Dataset!B1145</f>
        <v>433290</v>
      </c>
      <c r="Q1147" s="16" t="str">
        <f>Dataset!C1145</f>
        <v>Y</v>
      </c>
      <c r="R1147" s="16">
        <f>Dataset!D1145</f>
        <v>12</v>
      </c>
      <c r="S1147" s="16">
        <f>if(T1147&lt;=0.3,Dataset!D1145, "")</f>
        <v>12</v>
      </c>
      <c r="T1147" s="40">
        <f t="shared" si="2"/>
        <v>0.07113201148</v>
      </c>
      <c r="U1147" s="41" t="b">
        <f t="shared" si="1"/>
        <v>1</v>
      </c>
    </row>
    <row r="1148" ht="15.75" customHeight="1">
      <c r="A1148" s="49"/>
      <c r="B1148" s="49"/>
      <c r="C1148" s="49"/>
      <c r="D1148" s="49"/>
      <c r="E1148" s="49"/>
      <c r="F1148" s="49"/>
      <c r="G1148" s="49"/>
      <c r="H1148" s="49"/>
      <c r="I1148" s="49"/>
      <c r="J1148" s="49"/>
      <c r="K1148" s="49"/>
      <c r="L1148" s="49"/>
      <c r="M1148" s="51"/>
      <c r="O1148" s="50">
        <f>Dataset!A1146</f>
        <v>46327</v>
      </c>
      <c r="P1148" s="16">
        <f>Dataset!B1146</f>
        <v>97667</v>
      </c>
      <c r="Q1148" s="16" t="str">
        <f>Dataset!C1146</f>
        <v>Y</v>
      </c>
      <c r="R1148" s="16">
        <f>Dataset!D1146</f>
        <v>13</v>
      </c>
      <c r="S1148" s="16" t="str">
        <f>if(T1148&lt;=0.3,Dataset!D1146, "")</f>
        <v/>
      </c>
      <c r="T1148" s="40">
        <f t="shared" si="2"/>
        <v>0.8734829411</v>
      </c>
      <c r="U1148" s="41" t="b">
        <f t="shared" si="1"/>
        <v>0</v>
      </c>
    </row>
    <row r="1149" ht="15.75" customHeight="1">
      <c r="A1149" s="49"/>
      <c r="B1149" s="49"/>
      <c r="C1149" s="49"/>
      <c r="D1149" s="49"/>
      <c r="E1149" s="49"/>
      <c r="F1149" s="49"/>
      <c r="G1149" s="49"/>
      <c r="H1149" s="49"/>
      <c r="I1149" s="49"/>
      <c r="J1149" s="49"/>
      <c r="K1149" s="49"/>
      <c r="L1149" s="49"/>
      <c r="M1149" s="51"/>
      <c r="O1149" s="50">
        <f>Dataset!A1147</f>
        <v>46327</v>
      </c>
      <c r="P1149" s="16">
        <f>Dataset!B1147</f>
        <v>11176</v>
      </c>
      <c r="Q1149" s="16" t="str">
        <f>Dataset!C1147</f>
        <v>Y</v>
      </c>
      <c r="R1149" s="16">
        <f>Dataset!D1147</f>
        <v>13</v>
      </c>
      <c r="S1149" s="16">
        <f>if(T1149&lt;=0.3,Dataset!D1147, "")</f>
        <v>13</v>
      </c>
      <c r="T1149" s="40">
        <f t="shared" si="2"/>
        <v>0.2747726685</v>
      </c>
      <c r="U1149" s="41" t="b">
        <f t="shared" si="1"/>
        <v>1</v>
      </c>
    </row>
    <row r="1150" ht="15.75" customHeight="1">
      <c r="A1150" s="49"/>
      <c r="B1150" s="49"/>
      <c r="C1150" s="49"/>
      <c r="D1150" s="49"/>
      <c r="E1150" s="49"/>
      <c r="F1150" s="49"/>
      <c r="G1150" s="49"/>
      <c r="H1150" s="49"/>
      <c r="I1150" s="49"/>
      <c r="J1150" s="49"/>
      <c r="K1150" s="49"/>
      <c r="L1150" s="49"/>
      <c r="M1150" s="51"/>
      <c r="O1150" s="50">
        <f>Dataset!A1148</f>
        <v>46327</v>
      </c>
      <c r="P1150" s="16">
        <f>Dataset!B1148</f>
        <v>376221</v>
      </c>
      <c r="Q1150" s="16" t="str">
        <f>Dataset!C1148</f>
        <v>Y</v>
      </c>
      <c r="R1150" s="16">
        <f>Dataset!D1148</f>
        <v>14</v>
      </c>
      <c r="S1150" s="16" t="str">
        <f>if(T1150&lt;=0.3,Dataset!D1148, "")</f>
        <v/>
      </c>
      <c r="T1150" s="40">
        <f t="shared" si="2"/>
        <v>0.6128634346</v>
      </c>
      <c r="U1150" s="41" t="b">
        <f t="shared" si="1"/>
        <v>0</v>
      </c>
    </row>
    <row r="1151" ht="15.75" customHeight="1">
      <c r="A1151" s="49"/>
      <c r="B1151" s="49"/>
      <c r="C1151" s="49"/>
      <c r="D1151" s="49"/>
      <c r="E1151" s="49"/>
      <c r="F1151" s="49"/>
      <c r="G1151" s="49"/>
      <c r="H1151" s="49"/>
      <c r="I1151" s="49"/>
      <c r="J1151" s="49"/>
      <c r="K1151" s="49"/>
      <c r="L1151" s="49"/>
      <c r="M1151" s="51"/>
      <c r="O1151" s="50">
        <f>Dataset!A1149</f>
        <v>46327</v>
      </c>
      <c r="P1151" s="16">
        <f>Dataset!B1149</f>
        <v>298030</v>
      </c>
      <c r="Q1151" s="16" t="str">
        <f>Dataset!C1149</f>
        <v>Y</v>
      </c>
      <c r="R1151" s="16">
        <f>Dataset!D1149</f>
        <v>14</v>
      </c>
      <c r="S1151" s="16">
        <f>if(T1151&lt;=0.3,Dataset!D1149, "")</f>
        <v>14</v>
      </c>
      <c r="T1151" s="40">
        <f t="shared" si="2"/>
        <v>0.2268412268</v>
      </c>
      <c r="U1151" s="41" t="b">
        <f t="shared" si="1"/>
        <v>1</v>
      </c>
    </row>
    <row r="1152" ht="15.75" customHeight="1">
      <c r="A1152" s="49"/>
      <c r="B1152" s="49"/>
      <c r="C1152" s="49"/>
      <c r="D1152" s="49"/>
      <c r="E1152" s="49"/>
      <c r="F1152" s="49"/>
      <c r="G1152" s="49"/>
      <c r="H1152" s="49"/>
      <c r="I1152" s="49"/>
      <c r="J1152" s="49"/>
      <c r="K1152" s="49"/>
      <c r="L1152" s="49"/>
      <c r="M1152" s="51"/>
      <c r="O1152" s="50">
        <f>Dataset!A1150</f>
        <v>46327</v>
      </c>
      <c r="P1152" s="16">
        <f>Dataset!B1150</f>
        <v>399604</v>
      </c>
      <c r="Q1152" s="16" t="str">
        <f>Dataset!C1150</f>
        <v>C</v>
      </c>
      <c r="R1152" s="16">
        <f>Dataset!D1150</f>
        <v>13</v>
      </c>
      <c r="S1152" s="16" t="str">
        <f>if(T1152&lt;=0.3,Dataset!D1150, "")</f>
        <v/>
      </c>
      <c r="T1152" s="40">
        <f t="shared" si="2"/>
        <v>0.7898225334</v>
      </c>
      <c r="U1152" s="41" t="b">
        <f t="shared" si="1"/>
        <v>0</v>
      </c>
    </row>
    <row r="1153" ht="15.75" customHeight="1">
      <c r="A1153" s="49"/>
      <c r="B1153" s="49"/>
      <c r="C1153" s="49"/>
      <c r="D1153" s="49"/>
      <c r="E1153" s="49"/>
      <c r="F1153" s="49"/>
      <c r="G1153" s="49"/>
      <c r="H1153" s="49"/>
      <c r="I1153" s="49"/>
      <c r="J1153" s="49"/>
      <c r="K1153" s="49"/>
      <c r="L1153" s="49"/>
      <c r="M1153" s="51"/>
      <c r="O1153" s="50">
        <f>Dataset!A1151</f>
        <v>46327</v>
      </c>
      <c r="P1153" s="16">
        <f>Dataset!B1151</f>
        <v>427082</v>
      </c>
      <c r="Q1153" s="16" t="str">
        <f>Dataset!C1151</f>
        <v>Y</v>
      </c>
      <c r="R1153" s="16">
        <f>Dataset!D1151</f>
        <v>9</v>
      </c>
      <c r="S1153" s="16">
        <f>if(T1153&lt;=0.3,Dataset!D1151, "")</f>
        <v>9</v>
      </c>
      <c r="T1153" s="40">
        <f t="shared" si="2"/>
        <v>0.03495687311</v>
      </c>
      <c r="U1153" s="41" t="b">
        <f t="shared" si="1"/>
        <v>1</v>
      </c>
    </row>
    <row r="1154" ht="15.75" customHeight="1">
      <c r="A1154" s="49"/>
      <c r="B1154" s="49"/>
      <c r="C1154" s="49"/>
      <c r="D1154" s="49"/>
      <c r="E1154" s="49"/>
      <c r="F1154" s="49"/>
      <c r="G1154" s="49"/>
      <c r="H1154" s="49"/>
      <c r="I1154" s="49"/>
      <c r="J1154" s="49"/>
      <c r="K1154" s="49"/>
      <c r="L1154" s="49"/>
      <c r="M1154" s="51"/>
      <c r="O1154" s="50">
        <f>Dataset!A1152</f>
        <v>46327</v>
      </c>
      <c r="P1154" s="16">
        <f>Dataset!B1152</f>
        <v>290227</v>
      </c>
      <c r="Q1154" s="16" t="str">
        <f>Dataset!C1152</f>
        <v>Y</v>
      </c>
      <c r="R1154" s="16">
        <f>Dataset!D1152</f>
        <v>15</v>
      </c>
      <c r="S1154" s="16">
        <f>if(T1154&lt;=0.3,Dataset!D1152, "")</f>
        <v>15</v>
      </c>
      <c r="T1154" s="40">
        <f t="shared" si="2"/>
        <v>0.1098041078</v>
      </c>
      <c r="U1154" s="41" t="b">
        <f t="shared" si="1"/>
        <v>1</v>
      </c>
    </row>
    <row r="1155" ht="15.75" customHeight="1">
      <c r="A1155" s="49"/>
      <c r="B1155" s="49"/>
      <c r="C1155" s="49"/>
      <c r="D1155" s="49"/>
      <c r="E1155" s="49"/>
      <c r="F1155" s="49"/>
      <c r="G1155" s="49"/>
      <c r="H1155" s="49"/>
      <c r="I1155" s="49"/>
      <c r="J1155" s="49"/>
      <c r="K1155" s="49"/>
      <c r="L1155" s="49"/>
      <c r="M1155" s="51"/>
      <c r="O1155" s="50">
        <f>Dataset!A1153</f>
        <v>46327</v>
      </c>
      <c r="P1155" s="16">
        <f>Dataset!B1153</f>
        <v>419538</v>
      </c>
      <c r="Q1155" s="16" t="str">
        <f>Dataset!C1153</f>
        <v>Y</v>
      </c>
      <c r="R1155" s="16">
        <f>Dataset!D1153</f>
        <v>11</v>
      </c>
      <c r="S1155" s="16">
        <f>if(T1155&lt;=0.3,Dataset!D1153, "")</f>
        <v>11</v>
      </c>
      <c r="T1155" s="40">
        <f t="shared" si="2"/>
        <v>0.2278027619</v>
      </c>
      <c r="U1155" s="41" t="b">
        <f t="shared" si="1"/>
        <v>1</v>
      </c>
    </row>
    <row r="1156" ht="15.75" customHeight="1">
      <c r="A1156" s="49"/>
      <c r="B1156" s="49"/>
      <c r="C1156" s="49"/>
      <c r="D1156" s="49"/>
      <c r="E1156" s="49"/>
      <c r="F1156" s="49"/>
      <c r="G1156" s="49"/>
      <c r="H1156" s="49"/>
      <c r="I1156" s="49"/>
      <c r="J1156" s="49"/>
      <c r="K1156" s="49"/>
      <c r="L1156" s="49"/>
      <c r="M1156" s="51"/>
      <c r="O1156" s="39">
        <f>Dataset!A1154</f>
        <v>46326</v>
      </c>
      <c r="P1156" s="16">
        <f>Dataset!B1154</f>
        <v>235955</v>
      </c>
      <c r="Q1156" s="16" t="str">
        <f>Dataset!C1154</f>
        <v>Y</v>
      </c>
      <c r="R1156" s="16">
        <f>Dataset!D1154</f>
        <v>15</v>
      </c>
      <c r="S1156" s="16">
        <f>if(T1156&lt;=0.3,Dataset!D1154, "")</f>
        <v>15</v>
      </c>
      <c r="T1156" s="40">
        <f t="shared" si="2"/>
        <v>0.134430181</v>
      </c>
      <c r="U1156" s="41" t="b">
        <f t="shared" si="1"/>
        <v>1</v>
      </c>
    </row>
    <row r="1157" ht="15.75" customHeight="1">
      <c r="A1157" s="49"/>
      <c r="B1157" s="49"/>
      <c r="C1157" s="49"/>
      <c r="D1157" s="49"/>
      <c r="E1157" s="49"/>
      <c r="F1157" s="49"/>
      <c r="G1157" s="49"/>
      <c r="H1157" s="49"/>
      <c r="I1157" s="49"/>
      <c r="J1157" s="49"/>
      <c r="K1157" s="49"/>
      <c r="L1157" s="49"/>
      <c r="M1157" s="51"/>
      <c r="O1157" s="39">
        <f>Dataset!A1155</f>
        <v>46326</v>
      </c>
      <c r="P1157" s="16">
        <f>Dataset!B1155</f>
        <v>215919</v>
      </c>
      <c r="Q1157" s="16" t="str">
        <f>Dataset!C1155</f>
        <v>Y</v>
      </c>
      <c r="R1157" s="16">
        <f>Dataset!D1155</f>
        <v>15</v>
      </c>
      <c r="S1157" s="16" t="str">
        <f>if(T1157&lt;=0.3,Dataset!D1155, "")</f>
        <v/>
      </c>
      <c r="T1157" s="40">
        <f t="shared" si="2"/>
        <v>0.3972491607</v>
      </c>
      <c r="U1157" s="41" t="b">
        <f t="shared" si="1"/>
        <v>0</v>
      </c>
    </row>
    <row r="1158" ht="15.75" customHeight="1">
      <c r="A1158" s="49"/>
      <c r="B1158" s="49"/>
      <c r="C1158" s="49"/>
      <c r="D1158" s="49"/>
      <c r="E1158" s="49"/>
      <c r="F1158" s="49"/>
      <c r="G1158" s="49"/>
      <c r="H1158" s="49"/>
      <c r="I1158" s="49"/>
      <c r="J1158" s="49"/>
      <c r="K1158" s="49"/>
      <c r="L1158" s="49"/>
      <c r="M1158" s="51"/>
      <c r="O1158" s="39">
        <f>Dataset!A1156</f>
        <v>46326</v>
      </c>
      <c r="P1158" s="16">
        <f>Dataset!B1156</f>
        <v>222924</v>
      </c>
      <c r="Q1158" s="16" t="str">
        <f>Dataset!C1156</f>
        <v>Y</v>
      </c>
      <c r="R1158" s="16">
        <f>Dataset!D1156</f>
        <v>13</v>
      </c>
      <c r="S1158" s="16" t="str">
        <f>if(T1158&lt;=0.3,Dataset!D1156, "")</f>
        <v/>
      </c>
      <c r="T1158" s="40">
        <f t="shared" si="2"/>
        <v>0.6000109281</v>
      </c>
      <c r="U1158" s="41" t="b">
        <f t="shared" si="1"/>
        <v>0</v>
      </c>
    </row>
    <row r="1159" ht="15.75" customHeight="1">
      <c r="A1159" s="49"/>
      <c r="B1159" s="49"/>
      <c r="C1159" s="49"/>
      <c r="D1159" s="49"/>
      <c r="E1159" s="49"/>
      <c r="F1159" s="49"/>
      <c r="G1159" s="49"/>
      <c r="H1159" s="49"/>
      <c r="I1159" s="49"/>
      <c r="J1159" s="49"/>
      <c r="K1159" s="49"/>
      <c r="L1159" s="49"/>
      <c r="M1159" s="51"/>
      <c r="O1159" s="39">
        <f>Dataset!A1157</f>
        <v>46326</v>
      </c>
      <c r="P1159" s="16">
        <f>Dataset!B1157</f>
        <v>279239</v>
      </c>
      <c r="Q1159" s="16" t="str">
        <f>Dataset!C1157</f>
        <v>Y</v>
      </c>
      <c r="R1159" s="16">
        <f>Dataset!D1157</f>
        <v>15</v>
      </c>
      <c r="S1159" s="16" t="str">
        <f>if(T1159&lt;=0.3,Dataset!D1157, "")</f>
        <v/>
      </c>
      <c r="T1159" s="40">
        <f t="shared" si="2"/>
        <v>0.3849863903</v>
      </c>
      <c r="U1159" s="41" t="b">
        <f t="shared" si="1"/>
        <v>0</v>
      </c>
    </row>
    <row r="1160" ht="15.75" customHeight="1">
      <c r="A1160" s="49"/>
      <c r="B1160" s="49"/>
      <c r="C1160" s="49"/>
      <c r="D1160" s="49"/>
      <c r="E1160" s="49"/>
      <c r="F1160" s="49"/>
      <c r="G1160" s="49"/>
      <c r="H1160" s="49"/>
      <c r="I1160" s="49"/>
      <c r="J1160" s="49"/>
      <c r="K1160" s="49"/>
      <c r="L1160" s="49"/>
      <c r="M1160" s="51"/>
      <c r="O1160" s="39">
        <f>Dataset!A1158</f>
        <v>46326</v>
      </c>
      <c r="P1160" s="16">
        <f>Dataset!B1158</f>
        <v>460087</v>
      </c>
      <c r="Q1160" s="16" t="str">
        <f>Dataset!C1158</f>
        <v>Y</v>
      </c>
      <c r="R1160" s="16">
        <f>Dataset!D1158</f>
        <v>15</v>
      </c>
      <c r="S1160" s="16" t="str">
        <f>if(T1160&lt;=0.3,Dataset!D1158, "")</f>
        <v/>
      </c>
      <c r="T1160" s="40">
        <f t="shared" si="2"/>
        <v>0.3238539134</v>
      </c>
      <c r="U1160" s="41" t="b">
        <f t="shared" si="1"/>
        <v>0</v>
      </c>
    </row>
    <row r="1161" ht="15.75" customHeight="1">
      <c r="A1161" s="49"/>
      <c r="B1161" s="49"/>
      <c r="C1161" s="49"/>
      <c r="D1161" s="49"/>
      <c r="E1161" s="49"/>
      <c r="F1161" s="49"/>
      <c r="G1161" s="49"/>
      <c r="H1161" s="49"/>
      <c r="I1161" s="49"/>
      <c r="J1161" s="49"/>
      <c r="K1161" s="49"/>
      <c r="L1161" s="49"/>
      <c r="M1161" s="51"/>
      <c r="O1161" s="39">
        <f>Dataset!A1159</f>
        <v>46326</v>
      </c>
      <c r="P1161" s="16">
        <f>Dataset!B1159</f>
        <v>479051</v>
      </c>
      <c r="Q1161" s="16" t="str">
        <f>Dataset!C1159</f>
        <v>Y</v>
      </c>
      <c r="R1161" s="16">
        <f>Dataset!D1159</f>
        <v>7</v>
      </c>
      <c r="S1161" s="16">
        <f>if(T1161&lt;=0.3,Dataset!D1159, "")</f>
        <v>7</v>
      </c>
      <c r="T1161" s="40">
        <f t="shared" si="2"/>
        <v>0.1729517991</v>
      </c>
      <c r="U1161" s="41" t="b">
        <f t="shared" si="1"/>
        <v>1</v>
      </c>
    </row>
    <row r="1162" ht="15.75" customHeight="1">
      <c r="A1162" s="49"/>
      <c r="B1162" s="49"/>
      <c r="C1162" s="49"/>
      <c r="D1162" s="49"/>
      <c r="E1162" s="49"/>
      <c r="F1162" s="49"/>
      <c r="G1162" s="49"/>
      <c r="H1162" s="49"/>
      <c r="I1162" s="49"/>
      <c r="J1162" s="49"/>
      <c r="K1162" s="49"/>
      <c r="L1162" s="49"/>
      <c r="M1162" s="51"/>
      <c r="O1162" s="39">
        <f>Dataset!A1160</f>
        <v>46326</v>
      </c>
      <c r="P1162" s="16">
        <f>Dataset!B1160</f>
        <v>428777</v>
      </c>
      <c r="Q1162" s="16" t="str">
        <f>Dataset!C1160</f>
        <v>Y</v>
      </c>
      <c r="R1162" s="16">
        <f>Dataset!D1160</f>
        <v>14</v>
      </c>
      <c r="S1162" s="16" t="str">
        <f>if(T1162&lt;=0.3,Dataset!D1160, "")</f>
        <v/>
      </c>
      <c r="T1162" s="40">
        <f t="shared" si="2"/>
        <v>0.6899033926</v>
      </c>
      <c r="U1162" s="41" t="b">
        <f t="shared" si="1"/>
        <v>0</v>
      </c>
    </row>
    <row r="1163" ht="15.75" customHeight="1">
      <c r="A1163" s="49"/>
      <c r="B1163" s="49"/>
      <c r="C1163" s="49"/>
      <c r="D1163" s="49"/>
      <c r="E1163" s="49"/>
      <c r="F1163" s="49"/>
      <c r="G1163" s="49"/>
      <c r="H1163" s="49"/>
      <c r="I1163" s="49"/>
      <c r="J1163" s="49"/>
      <c r="K1163" s="49"/>
      <c r="L1163" s="49"/>
      <c r="M1163" s="51"/>
      <c r="O1163" s="39">
        <f>Dataset!A1161</f>
        <v>46326</v>
      </c>
      <c r="P1163" s="16">
        <f>Dataset!B1161</f>
        <v>254782</v>
      </c>
      <c r="Q1163" s="16" t="str">
        <f>Dataset!C1161</f>
        <v>Y</v>
      </c>
      <c r="R1163" s="16">
        <f>Dataset!D1161</f>
        <v>5</v>
      </c>
      <c r="S1163" s="16" t="str">
        <f>if(T1163&lt;=0.3,Dataset!D1161, "")</f>
        <v/>
      </c>
      <c r="T1163" s="40">
        <f t="shared" si="2"/>
        <v>0.4067507828</v>
      </c>
      <c r="U1163" s="41" t="b">
        <f t="shared" si="1"/>
        <v>0</v>
      </c>
    </row>
    <row r="1164" ht="15.75" customHeight="1">
      <c r="A1164" s="49"/>
      <c r="B1164" s="49"/>
      <c r="C1164" s="49"/>
      <c r="D1164" s="49"/>
      <c r="E1164" s="49"/>
      <c r="F1164" s="49"/>
      <c r="G1164" s="49"/>
      <c r="H1164" s="49"/>
      <c r="I1164" s="49"/>
      <c r="J1164" s="49"/>
      <c r="K1164" s="49"/>
      <c r="L1164" s="49"/>
      <c r="M1164" s="51"/>
      <c r="O1164" s="39">
        <f>Dataset!A1162</f>
        <v>46326</v>
      </c>
      <c r="P1164" s="16">
        <f>Dataset!B1162</f>
        <v>37215</v>
      </c>
      <c r="Q1164" s="16" t="str">
        <f>Dataset!C1162</f>
        <v>Y</v>
      </c>
      <c r="R1164" s="16">
        <f>Dataset!D1162</f>
        <v>15</v>
      </c>
      <c r="S1164" s="16" t="str">
        <f>if(T1164&lt;=0.3,Dataset!D1162, "")</f>
        <v/>
      </c>
      <c r="T1164" s="40">
        <f t="shared" si="2"/>
        <v>0.5328041969</v>
      </c>
      <c r="U1164" s="41" t="b">
        <f t="shared" si="1"/>
        <v>0</v>
      </c>
    </row>
    <row r="1165" ht="15.75" customHeight="1">
      <c r="A1165" s="49"/>
      <c r="B1165" s="49"/>
      <c r="C1165" s="49"/>
      <c r="D1165" s="49"/>
      <c r="E1165" s="49"/>
      <c r="F1165" s="49"/>
      <c r="G1165" s="49"/>
      <c r="H1165" s="49"/>
      <c r="I1165" s="49"/>
      <c r="J1165" s="49"/>
      <c r="K1165" s="49"/>
      <c r="L1165" s="49"/>
      <c r="M1165" s="51"/>
      <c r="O1165" s="39">
        <f>Dataset!A1163</f>
        <v>46326</v>
      </c>
      <c r="P1165" s="16">
        <f>Dataset!B1163</f>
        <v>84919</v>
      </c>
      <c r="Q1165" s="16" t="str">
        <f>Dataset!C1163</f>
        <v>Y</v>
      </c>
      <c r="R1165" s="16">
        <f>Dataset!D1163</f>
        <v>13</v>
      </c>
      <c r="S1165" s="16" t="str">
        <f>if(T1165&lt;=0.3,Dataset!D1163, "")</f>
        <v/>
      </c>
      <c r="T1165" s="40">
        <f t="shared" si="2"/>
        <v>0.9399708467</v>
      </c>
      <c r="U1165" s="41" t="b">
        <f t="shared" si="1"/>
        <v>0</v>
      </c>
    </row>
    <row r="1166" ht="15.75" customHeight="1">
      <c r="A1166" s="49"/>
      <c r="B1166" s="49"/>
      <c r="C1166" s="49"/>
      <c r="D1166" s="49"/>
      <c r="E1166" s="49"/>
      <c r="F1166" s="49"/>
      <c r="G1166" s="49"/>
      <c r="H1166" s="49"/>
      <c r="I1166" s="49"/>
      <c r="J1166" s="49"/>
      <c r="K1166" s="49"/>
      <c r="L1166" s="49"/>
      <c r="M1166" s="51"/>
      <c r="O1166" s="39">
        <f>Dataset!A1164</f>
        <v>46326</v>
      </c>
      <c r="P1166" s="16">
        <f>Dataset!B1164</f>
        <v>451136</v>
      </c>
      <c r="Q1166" s="16" t="str">
        <f>Dataset!C1164</f>
        <v>Y</v>
      </c>
      <c r="R1166" s="16">
        <f>Dataset!D1164</f>
        <v>14</v>
      </c>
      <c r="S1166" s="16" t="str">
        <f>if(T1166&lt;=0.3,Dataset!D1164, "")</f>
        <v/>
      </c>
      <c r="T1166" s="40">
        <f t="shared" si="2"/>
        <v>0.6703824298</v>
      </c>
      <c r="U1166" s="41" t="b">
        <f t="shared" si="1"/>
        <v>0</v>
      </c>
    </row>
    <row r="1167" ht="15.75" customHeight="1">
      <c r="A1167" s="49"/>
      <c r="B1167" s="49"/>
      <c r="C1167" s="49"/>
      <c r="D1167" s="49"/>
      <c r="E1167" s="49"/>
      <c r="F1167" s="49"/>
      <c r="G1167" s="49"/>
      <c r="H1167" s="49"/>
      <c r="I1167" s="49"/>
      <c r="J1167" s="49"/>
      <c r="K1167" s="49"/>
      <c r="L1167" s="49"/>
      <c r="M1167" s="51"/>
      <c r="O1167" s="39">
        <f>Dataset!A1165</f>
        <v>46326</v>
      </c>
      <c r="P1167" s="16">
        <f>Dataset!B1165</f>
        <v>179399</v>
      </c>
      <c r="Q1167" s="16" t="str">
        <f>Dataset!C1165</f>
        <v>Y</v>
      </c>
      <c r="R1167" s="16">
        <f>Dataset!D1165</f>
        <v>15</v>
      </c>
      <c r="S1167" s="16">
        <f>if(T1167&lt;=0.3,Dataset!D1165, "")</f>
        <v>15</v>
      </c>
      <c r="T1167" s="40">
        <f t="shared" si="2"/>
        <v>0.1271501501</v>
      </c>
      <c r="U1167" s="41" t="b">
        <f t="shared" si="1"/>
        <v>1</v>
      </c>
    </row>
    <row r="1168" ht="15.75" customHeight="1">
      <c r="A1168" s="49"/>
      <c r="B1168" s="49"/>
      <c r="C1168" s="49"/>
      <c r="D1168" s="49"/>
      <c r="E1168" s="49"/>
      <c r="F1168" s="49"/>
      <c r="G1168" s="49"/>
      <c r="H1168" s="49"/>
      <c r="I1168" s="49"/>
      <c r="J1168" s="49"/>
      <c r="K1168" s="49"/>
      <c r="L1168" s="49"/>
      <c r="M1168" s="51"/>
      <c r="O1168" s="39">
        <f>Dataset!A1166</f>
        <v>46326</v>
      </c>
      <c r="P1168" s="16">
        <f>Dataset!B1166</f>
        <v>147332</v>
      </c>
      <c r="Q1168" s="16" t="str">
        <f>Dataset!C1166</f>
        <v>Y</v>
      </c>
      <c r="R1168" s="16">
        <f>Dataset!D1166</f>
        <v>15</v>
      </c>
      <c r="S1168" s="16">
        <f>if(T1168&lt;=0.3,Dataset!D1166, "")</f>
        <v>15</v>
      </c>
      <c r="T1168" s="40">
        <f t="shared" si="2"/>
        <v>0.06895856398</v>
      </c>
      <c r="U1168" s="41" t="b">
        <f t="shared" si="1"/>
        <v>1</v>
      </c>
    </row>
    <row r="1169" ht="15.75" customHeight="1">
      <c r="A1169" s="49"/>
      <c r="B1169" s="49"/>
      <c r="C1169" s="49"/>
      <c r="D1169" s="49"/>
      <c r="E1169" s="49"/>
      <c r="F1169" s="49"/>
      <c r="G1169" s="49"/>
      <c r="H1169" s="49"/>
      <c r="I1169" s="49"/>
      <c r="J1169" s="49"/>
      <c r="K1169" s="49"/>
      <c r="L1169" s="49"/>
      <c r="M1169" s="51"/>
      <c r="O1169" s="39">
        <f>Dataset!A1167</f>
        <v>46326</v>
      </c>
      <c r="P1169" s="16">
        <f>Dataset!B1167</f>
        <v>97362</v>
      </c>
      <c r="Q1169" s="16" t="str">
        <f>Dataset!C1167</f>
        <v>Y</v>
      </c>
      <c r="R1169" s="16">
        <f>Dataset!D1167</f>
        <v>14</v>
      </c>
      <c r="S1169" s="16" t="str">
        <f>if(T1169&lt;=0.3,Dataset!D1167, "")</f>
        <v/>
      </c>
      <c r="T1169" s="40">
        <f t="shared" si="2"/>
        <v>0.8346970508</v>
      </c>
      <c r="U1169" s="41" t="b">
        <f t="shared" si="1"/>
        <v>0</v>
      </c>
    </row>
    <row r="1170" ht="15.75" customHeight="1">
      <c r="A1170" s="49"/>
      <c r="B1170" s="49"/>
      <c r="C1170" s="49"/>
      <c r="D1170" s="49"/>
      <c r="E1170" s="49"/>
      <c r="F1170" s="49"/>
      <c r="G1170" s="49"/>
      <c r="H1170" s="49"/>
      <c r="I1170" s="49"/>
      <c r="J1170" s="49"/>
      <c r="K1170" s="49"/>
      <c r="L1170" s="49"/>
      <c r="M1170" s="51"/>
      <c r="O1170" s="39">
        <f>Dataset!A1168</f>
        <v>46326</v>
      </c>
      <c r="P1170" s="16">
        <f>Dataset!B1168</f>
        <v>230623</v>
      </c>
      <c r="Q1170" s="16" t="str">
        <f>Dataset!C1168</f>
        <v>Y</v>
      </c>
      <c r="R1170" s="16">
        <f>Dataset!D1168</f>
        <v>14</v>
      </c>
      <c r="S1170" s="16" t="str">
        <f>if(T1170&lt;=0.3,Dataset!D1168, "")</f>
        <v/>
      </c>
      <c r="T1170" s="40">
        <f t="shared" si="2"/>
        <v>0.317182353</v>
      </c>
      <c r="U1170" s="41" t="b">
        <f t="shared" si="1"/>
        <v>0</v>
      </c>
    </row>
    <row r="1171" ht="15.75" customHeight="1">
      <c r="A1171" s="49"/>
      <c r="B1171" s="49"/>
      <c r="C1171" s="49"/>
      <c r="D1171" s="49"/>
      <c r="E1171" s="49"/>
      <c r="F1171" s="49"/>
      <c r="G1171" s="49"/>
      <c r="H1171" s="49"/>
      <c r="I1171" s="49"/>
      <c r="J1171" s="49"/>
      <c r="K1171" s="49"/>
      <c r="L1171" s="49"/>
      <c r="M1171" s="51"/>
      <c r="O1171" s="39">
        <f>Dataset!A1169</f>
        <v>46326</v>
      </c>
      <c r="P1171" s="16">
        <f>Dataset!B1169</f>
        <v>62785</v>
      </c>
      <c r="Q1171" s="16" t="str">
        <f>Dataset!C1169</f>
        <v>Y</v>
      </c>
      <c r="R1171" s="16">
        <f>Dataset!D1169</f>
        <v>15</v>
      </c>
      <c r="S1171" s="16" t="str">
        <f>if(T1171&lt;=0.3,Dataset!D1169, "")</f>
        <v/>
      </c>
      <c r="T1171" s="40">
        <f t="shared" si="2"/>
        <v>0.3808979634</v>
      </c>
      <c r="U1171" s="41" t="b">
        <f t="shared" si="1"/>
        <v>0</v>
      </c>
    </row>
    <row r="1172" ht="15.75" customHeight="1">
      <c r="A1172" s="49"/>
      <c r="B1172" s="49"/>
      <c r="C1172" s="49"/>
      <c r="D1172" s="49"/>
      <c r="E1172" s="49"/>
      <c r="F1172" s="49"/>
      <c r="G1172" s="49"/>
      <c r="H1172" s="49"/>
      <c r="I1172" s="49"/>
      <c r="J1172" s="49"/>
      <c r="K1172" s="49"/>
      <c r="L1172" s="49"/>
      <c r="M1172" s="51"/>
      <c r="O1172" s="39">
        <f>Dataset!A1170</f>
        <v>46326</v>
      </c>
      <c r="P1172" s="16">
        <f>Dataset!B1170</f>
        <v>446551</v>
      </c>
      <c r="Q1172" s="16" t="str">
        <f>Dataset!C1170</f>
        <v>Y</v>
      </c>
      <c r="R1172" s="16">
        <f>Dataset!D1170</f>
        <v>15</v>
      </c>
      <c r="S1172" s="16" t="str">
        <f>if(T1172&lt;=0.3,Dataset!D1170, "")</f>
        <v/>
      </c>
      <c r="T1172" s="40">
        <f t="shared" si="2"/>
        <v>0.5886447641</v>
      </c>
      <c r="U1172" s="41" t="b">
        <f t="shared" si="1"/>
        <v>0</v>
      </c>
    </row>
    <row r="1173" ht="15.75" customHeight="1">
      <c r="A1173" s="49"/>
      <c r="B1173" s="49"/>
      <c r="C1173" s="49"/>
      <c r="D1173" s="49"/>
      <c r="E1173" s="49"/>
      <c r="F1173" s="49"/>
      <c r="G1173" s="49"/>
      <c r="H1173" s="49"/>
      <c r="I1173" s="49"/>
      <c r="J1173" s="49"/>
      <c r="K1173" s="49"/>
      <c r="L1173" s="49"/>
      <c r="M1173" s="51"/>
      <c r="O1173" s="39">
        <f>Dataset!A1171</f>
        <v>46325</v>
      </c>
      <c r="P1173" s="16">
        <f>Dataset!B1171</f>
        <v>110730</v>
      </c>
      <c r="Q1173" s="16" t="str">
        <f>Dataset!C1171</f>
        <v>Y</v>
      </c>
      <c r="R1173" s="16">
        <f>Dataset!D1171</f>
        <v>15</v>
      </c>
      <c r="S1173" s="16">
        <f>if(T1173&lt;=0.3,Dataset!D1171, "")</f>
        <v>15</v>
      </c>
      <c r="T1173" s="40">
        <f t="shared" si="2"/>
        <v>0.285053761</v>
      </c>
      <c r="U1173" s="41" t="b">
        <f t="shared" si="1"/>
        <v>1</v>
      </c>
    </row>
    <row r="1174" ht="15.75" customHeight="1">
      <c r="A1174" s="49"/>
      <c r="B1174" s="49"/>
      <c r="C1174" s="49"/>
      <c r="D1174" s="49"/>
      <c r="E1174" s="49"/>
      <c r="F1174" s="49"/>
      <c r="G1174" s="49"/>
      <c r="H1174" s="49"/>
      <c r="I1174" s="49"/>
      <c r="J1174" s="49"/>
      <c r="K1174" s="49"/>
      <c r="L1174" s="49"/>
      <c r="M1174" s="51"/>
      <c r="O1174" s="39">
        <f>Dataset!A1172</f>
        <v>46325</v>
      </c>
      <c r="P1174" s="16">
        <f>Dataset!B1172</f>
        <v>221140</v>
      </c>
      <c r="Q1174" s="16" t="str">
        <f>Dataset!C1172</f>
        <v>Y</v>
      </c>
      <c r="R1174" s="16">
        <f>Dataset!D1172</f>
        <v>15</v>
      </c>
      <c r="S1174" s="16" t="str">
        <f>if(T1174&lt;=0.3,Dataset!D1172, "")</f>
        <v/>
      </c>
      <c r="T1174" s="40">
        <f t="shared" si="2"/>
        <v>0.900951687</v>
      </c>
      <c r="U1174" s="41" t="b">
        <f t="shared" si="1"/>
        <v>0</v>
      </c>
    </row>
    <row r="1175" ht="15.75" customHeight="1">
      <c r="A1175" s="49"/>
      <c r="B1175" s="49"/>
      <c r="C1175" s="49"/>
      <c r="D1175" s="49"/>
      <c r="E1175" s="49"/>
      <c r="F1175" s="49"/>
      <c r="G1175" s="49"/>
      <c r="H1175" s="49"/>
      <c r="I1175" s="49"/>
      <c r="J1175" s="49"/>
      <c r="K1175" s="49"/>
      <c r="L1175" s="49"/>
      <c r="M1175" s="51"/>
      <c r="O1175" s="39">
        <f>Dataset!A1173</f>
        <v>46325</v>
      </c>
      <c r="P1175" s="16">
        <f>Dataset!B1173</f>
        <v>146309</v>
      </c>
      <c r="Q1175" s="16" t="str">
        <f>Dataset!C1173</f>
        <v>Y</v>
      </c>
      <c r="R1175" s="16">
        <f>Dataset!D1173</f>
        <v>15</v>
      </c>
      <c r="S1175" s="16" t="str">
        <f>if(T1175&lt;=0.3,Dataset!D1173, "")</f>
        <v/>
      </c>
      <c r="T1175" s="40">
        <f t="shared" si="2"/>
        <v>0.8066343116</v>
      </c>
      <c r="U1175" s="41" t="b">
        <f t="shared" si="1"/>
        <v>0</v>
      </c>
    </row>
    <row r="1176" ht="15.75" customHeight="1">
      <c r="A1176" s="49"/>
      <c r="B1176" s="49"/>
      <c r="C1176" s="49"/>
      <c r="D1176" s="49"/>
      <c r="E1176" s="49"/>
      <c r="F1176" s="49"/>
      <c r="G1176" s="49"/>
      <c r="H1176" s="49"/>
      <c r="I1176" s="49"/>
      <c r="J1176" s="49"/>
      <c r="K1176" s="49"/>
      <c r="L1176" s="49"/>
      <c r="M1176" s="51"/>
      <c r="O1176" s="39">
        <f>Dataset!A1174</f>
        <v>46325</v>
      </c>
      <c r="P1176" s="16">
        <f>Dataset!B1174</f>
        <v>45551</v>
      </c>
      <c r="Q1176" s="16" t="str">
        <f>Dataset!C1174</f>
        <v>Y</v>
      </c>
      <c r="R1176" s="16">
        <f>Dataset!D1174</f>
        <v>12</v>
      </c>
      <c r="S1176" s="16">
        <f>if(T1176&lt;=0.3,Dataset!D1174, "")</f>
        <v>12</v>
      </c>
      <c r="T1176" s="40">
        <f t="shared" si="2"/>
        <v>0.2419339655</v>
      </c>
      <c r="U1176" s="41" t="b">
        <f t="shared" si="1"/>
        <v>1</v>
      </c>
    </row>
    <row r="1177" ht="15.75" customHeight="1">
      <c r="A1177" s="49"/>
      <c r="B1177" s="49"/>
      <c r="C1177" s="49"/>
      <c r="D1177" s="49"/>
      <c r="E1177" s="49"/>
      <c r="F1177" s="49"/>
      <c r="G1177" s="49"/>
      <c r="H1177" s="49"/>
      <c r="I1177" s="49"/>
      <c r="J1177" s="49"/>
      <c r="K1177" s="49"/>
      <c r="L1177" s="49"/>
      <c r="M1177" s="51"/>
      <c r="O1177" s="39">
        <f>Dataset!A1175</f>
        <v>46325</v>
      </c>
      <c r="P1177" s="16">
        <f>Dataset!B1175</f>
        <v>74141</v>
      </c>
      <c r="Q1177" s="16" t="str">
        <f>Dataset!C1175</f>
        <v>Y</v>
      </c>
      <c r="R1177" s="16">
        <f>Dataset!D1175</f>
        <v>10</v>
      </c>
      <c r="S1177" s="16" t="str">
        <f>if(T1177&lt;=0.3,Dataset!D1175, "")</f>
        <v/>
      </c>
      <c r="T1177" s="40">
        <f t="shared" si="2"/>
        <v>0.6211435532</v>
      </c>
      <c r="U1177" s="41" t="b">
        <f t="shared" si="1"/>
        <v>0</v>
      </c>
    </row>
    <row r="1178" ht="15.75" customHeight="1">
      <c r="A1178" s="49"/>
      <c r="B1178" s="49"/>
      <c r="C1178" s="49"/>
      <c r="D1178" s="49"/>
      <c r="E1178" s="49"/>
      <c r="F1178" s="49"/>
      <c r="G1178" s="49"/>
      <c r="H1178" s="49"/>
      <c r="I1178" s="49"/>
      <c r="J1178" s="49"/>
      <c r="K1178" s="49"/>
      <c r="L1178" s="49"/>
      <c r="M1178" s="51"/>
      <c r="O1178" s="39">
        <f>Dataset!A1176</f>
        <v>46325</v>
      </c>
      <c r="P1178" s="16">
        <f>Dataset!B1176</f>
        <v>121838</v>
      </c>
      <c r="Q1178" s="16" t="str">
        <f>Dataset!C1176</f>
        <v>Y</v>
      </c>
      <c r="R1178" s="16">
        <f>Dataset!D1176</f>
        <v>5</v>
      </c>
      <c r="S1178" s="16" t="str">
        <f>if(T1178&lt;=0.3,Dataset!D1176, "")</f>
        <v/>
      </c>
      <c r="T1178" s="40">
        <f t="shared" si="2"/>
        <v>0.9980362898</v>
      </c>
      <c r="U1178" s="41" t="b">
        <f t="shared" si="1"/>
        <v>0</v>
      </c>
    </row>
    <row r="1179" ht="15.75" customHeight="1">
      <c r="A1179" s="49"/>
      <c r="B1179" s="49"/>
      <c r="C1179" s="49"/>
      <c r="D1179" s="49"/>
      <c r="E1179" s="49"/>
      <c r="F1179" s="49"/>
      <c r="G1179" s="49"/>
      <c r="H1179" s="49"/>
      <c r="I1179" s="49"/>
      <c r="J1179" s="49"/>
      <c r="K1179" s="49"/>
      <c r="L1179" s="49"/>
      <c r="M1179" s="51"/>
      <c r="O1179" s="39">
        <f>Dataset!A1177</f>
        <v>46325</v>
      </c>
      <c r="P1179" s="16">
        <f>Dataset!B1177</f>
        <v>245097</v>
      </c>
      <c r="Q1179" s="16" t="str">
        <f>Dataset!C1177</f>
        <v>Y</v>
      </c>
      <c r="R1179" s="16">
        <f>Dataset!D1177</f>
        <v>13</v>
      </c>
      <c r="S1179" s="16" t="str">
        <f>if(T1179&lt;=0.3,Dataset!D1177, "")</f>
        <v/>
      </c>
      <c r="T1179" s="40">
        <f t="shared" si="2"/>
        <v>0.521276534</v>
      </c>
      <c r="U1179" s="41" t="b">
        <f t="shared" si="1"/>
        <v>0</v>
      </c>
    </row>
    <row r="1180" ht="15.75" customHeight="1">
      <c r="A1180" s="49"/>
      <c r="B1180" s="49"/>
      <c r="C1180" s="49"/>
      <c r="D1180" s="49"/>
      <c r="E1180" s="49"/>
      <c r="F1180" s="49"/>
      <c r="G1180" s="49"/>
      <c r="H1180" s="49"/>
      <c r="I1180" s="49"/>
      <c r="J1180" s="49"/>
      <c r="K1180" s="49"/>
      <c r="L1180" s="49"/>
      <c r="M1180" s="51"/>
      <c r="O1180" s="39">
        <f>Dataset!A1178</f>
        <v>46325</v>
      </c>
      <c r="P1180" s="16">
        <f>Dataset!B1178</f>
        <v>156989</v>
      </c>
      <c r="Q1180" s="16" t="str">
        <f>Dataset!C1178</f>
        <v>Y</v>
      </c>
      <c r="R1180" s="16">
        <f>Dataset!D1178</f>
        <v>15</v>
      </c>
      <c r="S1180" s="16">
        <f>if(T1180&lt;=0.3,Dataset!D1178, "")</f>
        <v>15</v>
      </c>
      <c r="T1180" s="40">
        <f t="shared" si="2"/>
        <v>0.2546205104</v>
      </c>
      <c r="U1180" s="41" t="b">
        <f t="shared" si="1"/>
        <v>1</v>
      </c>
    </row>
    <row r="1181" ht="15.75" customHeight="1">
      <c r="A1181" s="49"/>
      <c r="B1181" s="49"/>
      <c r="C1181" s="49"/>
      <c r="D1181" s="49"/>
      <c r="E1181" s="49"/>
      <c r="F1181" s="49"/>
      <c r="G1181" s="49"/>
      <c r="H1181" s="49"/>
      <c r="I1181" s="49"/>
      <c r="J1181" s="49"/>
      <c r="K1181" s="49"/>
      <c r="L1181" s="49"/>
      <c r="M1181" s="51"/>
      <c r="O1181" s="39">
        <f>Dataset!A1179</f>
        <v>46325</v>
      </c>
      <c r="P1181" s="16">
        <f>Dataset!B1179</f>
        <v>209555</v>
      </c>
      <c r="Q1181" s="16" t="str">
        <f>Dataset!C1179</f>
        <v>Y</v>
      </c>
      <c r="R1181" s="16">
        <f>Dataset!D1179</f>
        <v>14</v>
      </c>
      <c r="S1181" s="16" t="str">
        <f>if(T1181&lt;=0.3,Dataset!D1179, "")</f>
        <v/>
      </c>
      <c r="T1181" s="40">
        <f t="shared" si="2"/>
        <v>0.9891833625</v>
      </c>
      <c r="U1181" s="41" t="b">
        <f t="shared" si="1"/>
        <v>0</v>
      </c>
    </row>
    <row r="1182" ht="15.75" customHeight="1">
      <c r="A1182" s="49"/>
      <c r="B1182" s="49"/>
      <c r="C1182" s="49"/>
      <c r="D1182" s="49"/>
      <c r="E1182" s="49"/>
      <c r="F1182" s="49"/>
      <c r="G1182" s="49"/>
      <c r="H1182" s="49"/>
      <c r="I1182" s="49"/>
      <c r="J1182" s="49"/>
      <c r="K1182" s="49"/>
      <c r="L1182" s="49"/>
      <c r="M1182" s="51"/>
      <c r="O1182" s="39">
        <f>Dataset!A1180</f>
        <v>46325</v>
      </c>
      <c r="P1182" s="16">
        <f>Dataset!B1180</f>
        <v>385521</v>
      </c>
      <c r="Q1182" s="16" t="str">
        <f>Dataset!C1180</f>
        <v>Y</v>
      </c>
      <c r="R1182" s="16">
        <f>Dataset!D1180</f>
        <v>11</v>
      </c>
      <c r="S1182" s="16" t="str">
        <f>if(T1182&lt;=0.3,Dataset!D1180, "")</f>
        <v/>
      </c>
      <c r="T1182" s="40">
        <f t="shared" si="2"/>
        <v>0.565007689</v>
      </c>
      <c r="U1182" s="41" t="b">
        <f t="shared" si="1"/>
        <v>0</v>
      </c>
    </row>
    <row r="1183" ht="15.75" customHeight="1">
      <c r="A1183" s="49"/>
      <c r="B1183" s="49"/>
      <c r="C1183" s="49"/>
      <c r="D1183" s="49"/>
      <c r="E1183" s="49"/>
      <c r="F1183" s="49"/>
      <c r="G1183" s="49"/>
      <c r="H1183" s="49"/>
      <c r="I1183" s="49"/>
      <c r="J1183" s="49"/>
      <c r="K1183" s="49"/>
      <c r="L1183" s="49"/>
      <c r="M1183" s="51"/>
      <c r="O1183" s="39">
        <f>Dataset!A1181</f>
        <v>46325</v>
      </c>
      <c r="P1183" s="16">
        <f>Dataset!B1181</f>
        <v>267003</v>
      </c>
      <c r="Q1183" s="16" t="str">
        <f>Dataset!C1181</f>
        <v>Y</v>
      </c>
      <c r="R1183" s="16">
        <f>Dataset!D1181</f>
        <v>13</v>
      </c>
      <c r="S1183" s="16" t="str">
        <f>if(T1183&lt;=0.3,Dataset!D1181, "")</f>
        <v/>
      </c>
      <c r="T1183" s="40">
        <f t="shared" si="2"/>
        <v>0.6756155332</v>
      </c>
      <c r="U1183" s="41" t="b">
        <f t="shared" si="1"/>
        <v>0</v>
      </c>
    </row>
    <row r="1184" ht="15.75" customHeight="1">
      <c r="A1184" s="49"/>
      <c r="B1184" s="49"/>
      <c r="C1184" s="49"/>
      <c r="D1184" s="49"/>
      <c r="E1184" s="49"/>
      <c r="F1184" s="49"/>
      <c r="G1184" s="49"/>
      <c r="H1184" s="49"/>
      <c r="I1184" s="49"/>
      <c r="J1184" s="49"/>
      <c r="K1184" s="49"/>
      <c r="L1184" s="49"/>
      <c r="M1184" s="51"/>
      <c r="O1184" s="39">
        <f>Dataset!A1182</f>
        <v>46325</v>
      </c>
      <c r="P1184" s="16">
        <f>Dataset!B1182</f>
        <v>307256</v>
      </c>
      <c r="Q1184" s="16" t="str">
        <f>Dataset!C1182</f>
        <v>Y</v>
      </c>
      <c r="R1184" s="16">
        <f>Dataset!D1182</f>
        <v>13</v>
      </c>
      <c r="S1184" s="16">
        <f>if(T1184&lt;=0.3,Dataset!D1182, "")</f>
        <v>13</v>
      </c>
      <c r="T1184" s="40">
        <f t="shared" si="2"/>
        <v>0.02976082931</v>
      </c>
      <c r="U1184" s="41" t="b">
        <f t="shared" si="1"/>
        <v>1</v>
      </c>
    </row>
    <row r="1185" ht="15.75" customHeight="1">
      <c r="A1185" s="49"/>
      <c r="B1185" s="49"/>
      <c r="C1185" s="49"/>
      <c r="D1185" s="49"/>
      <c r="E1185" s="49"/>
      <c r="F1185" s="49"/>
      <c r="G1185" s="49"/>
      <c r="H1185" s="49"/>
      <c r="I1185" s="49"/>
      <c r="J1185" s="49"/>
      <c r="K1185" s="49"/>
      <c r="L1185" s="49"/>
      <c r="M1185" s="51"/>
      <c r="O1185" s="39">
        <f>Dataset!A1183</f>
        <v>46325</v>
      </c>
      <c r="P1185" s="16">
        <f>Dataset!B1183</f>
        <v>433490</v>
      </c>
      <c r="Q1185" s="16" t="str">
        <f>Dataset!C1183</f>
        <v>Y</v>
      </c>
      <c r="R1185" s="16">
        <f>Dataset!D1183</f>
        <v>15</v>
      </c>
      <c r="S1185" s="16" t="str">
        <f>if(T1185&lt;=0.3,Dataset!D1183, "")</f>
        <v/>
      </c>
      <c r="T1185" s="40">
        <f t="shared" si="2"/>
        <v>0.8899254466</v>
      </c>
      <c r="U1185" s="41" t="b">
        <f t="shared" si="1"/>
        <v>0</v>
      </c>
    </row>
    <row r="1186" ht="15.75" customHeight="1">
      <c r="A1186" s="49"/>
      <c r="B1186" s="49"/>
      <c r="C1186" s="49"/>
      <c r="D1186" s="49"/>
      <c r="E1186" s="49"/>
      <c r="F1186" s="49"/>
      <c r="G1186" s="49"/>
      <c r="H1186" s="49"/>
      <c r="I1186" s="49"/>
      <c r="J1186" s="49"/>
      <c r="K1186" s="49"/>
      <c r="L1186" s="49"/>
      <c r="M1186" s="51"/>
      <c r="O1186" s="39">
        <f>Dataset!A1184</f>
        <v>46325</v>
      </c>
      <c r="P1186" s="16">
        <f>Dataset!B1184</f>
        <v>41381</v>
      </c>
      <c r="Q1186" s="16" t="str">
        <f>Dataset!C1184</f>
        <v>Y</v>
      </c>
      <c r="R1186" s="16">
        <f>Dataset!D1184</f>
        <v>12</v>
      </c>
      <c r="S1186" s="16">
        <f>if(T1186&lt;=0.3,Dataset!D1184, "")</f>
        <v>12</v>
      </c>
      <c r="T1186" s="40">
        <f t="shared" si="2"/>
        <v>0.2683003176</v>
      </c>
      <c r="U1186" s="41" t="b">
        <f t="shared" si="1"/>
        <v>1</v>
      </c>
    </row>
    <row r="1187" ht="15.75" customHeight="1">
      <c r="A1187" s="49"/>
      <c r="B1187" s="49"/>
      <c r="C1187" s="49"/>
      <c r="D1187" s="49"/>
      <c r="E1187" s="49"/>
      <c r="F1187" s="49"/>
      <c r="G1187" s="49"/>
      <c r="H1187" s="49"/>
      <c r="I1187" s="49"/>
      <c r="J1187" s="49"/>
      <c r="K1187" s="49"/>
      <c r="L1187" s="49"/>
      <c r="M1187" s="51"/>
      <c r="O1187" s="39">
        <f>Dataset!A1185</f>
        <v>46325</v>
      </c>
      <c r="P1187" s="16">
        <f>Dataset!B1185</f>
        <v>483835</v>
      </c>
      <c r="Q1187" s="16" t="str">
        <f>Dataset!C1185</f>
        <v>Y</v>
      </c>
      <c r="R1187" s="16">
        <f>Dataset!D1185</f>
        <v>13</v>
      </c>
      <c r="S1187" s="16" t="str">
        <f>if(T1187&lt;=0.3,Dataset!D1185, "")</f>
        <v/>
      </c>
      <c r="T1187" s="40">
        <f t="shared" si="2"/>
        <v>0.8749527435</v>
      </c>
      <c r="U1187" s="41" t="b">
        <f t="shared" si="1"/>
        <v>0</v>
      </c>
    </row>
    <row r="1188" ht="15.75" customHeight="1">
      <c r="A1188" s="49"/>
      <c r="B1188" s="49"/>
      <c r="C1188" s="49"/>
      <c r="D1188" s="49"/>
      <c r="E1188" s="49"/>
      <c r="F1188" s="49"/>
      <c r="G1188" s="49"/>
      <c r="H1188" s="49"/>
      <c r="I1188" s="49"/>
      <c r="J1188" s="49"/>
      <c r="K1188" s="49"/>
      <c r="L1188" s="49"/>
      <c r="M1188" s="51"/>
      <c r="O1188" s="39">
        <f>Dataset!A1186</f>
        <v>46325</v>
      </c>
      <c r="P1188" s="16">
        <f>Dataset!B1186</f>
        <v>201833</v>
      </c>
      <c r="Q1188" s="16" t="str">
        <f>Dataset!C1186</f>
        <v>Y</v>
      </c>
      <c r="R1188" s="16">
        <f>Dataset!D1186</f>
        <v>13</v>
      </c>
      <c r="S1188" s="16" t="str">
        <f>if(T1188&lt;=0.3,Dataset!D1186, "")</f>
        <v/>
      </c>
      <c r="T1188" s="40">
        <f t="shared" si="2"/>
        <v>0.5828885006</v>
      </c>
      <c r="U1188" s="41" t="b">
        <f t="shared" si="1"/>
        <v>0</v>
      </c>
    </row>
    <row r="1189" ht="15.75" customHeight="1">
      <c r="A1189" s="49"/>
      <c r="B1189" s="49"/>
      <c r="C1189" s="49"/>
      <c r="D1189" s="49"/>
      <c r="E1189" s="49"/>
      <c r="F1189" s="49"/>
      <c r="G1189" s="49"/>
      <c r="H1189" s="49"/>
      <c r="I1189" s="49"/>
      <c r="J1189" s="49"/>
      <c r="K1189" s="49"/>
      <c r="L1189" s="49"/>
      <c r="M1189" s="51"/>
      <c r="O1189" s="39">
        <f>Dataset!A1187</f>
        <v>46325</v>
      </c>
      <c r="P1189" s="16">
        <f>Dataset!B1187</f>
        <v>80214</v>
      </c>
      <c r="Q1189" s="16" t="str">
        <f>Dataset!C1187</f>
        <v>Y</v>
      </c>
      <c r="R1189" s="16">
        <f>Dataset!D1187</f>
        <v>15</v>
      </c>
      <c r="S1189" s="16" t="str">
        <f>if(T1189&lt;=0.3,Dataset!D1187, "")</f>
        <v/>
      </c>
      <c r="T1189" s="40">
        <f t="shared" si="2"/>
        <v>0.9645198644</v>
      </c>
      <c r="U1189" s="41" t="b">
        <f t="shared" si="1"/>
        <v>0</v>
      </c>
    </row>
    <row r="1190" ht="15.75" customHeight="1">
      <c r="A1190" s="49"/>
      <c r="B1190" s="49"/>
      <c r="C1190" s="49"/>
      <c r="D1190" s="49"/>
      <c r="E1190" s="49"/>
      <c r="F1190" s="49"/>
      <c r="G1190" s="49"/>
      <c r="H1190" s="49"/>
      <c r="I1190" s="49"/>
      <c r="J1190" s="49"/>
      <c r="K1190" s="49"/>
      <c r="L1190" s="49"/>
      <c r="M1190" s="51"/>
      <c r="O1190" s="39">
        <f>Dataset!A1188</f>
        <v>46325</v>
      </c>
      <c r="P1190" s="16">
        <f>Dataset!B1188</f>
        <v>222728</v>
      </c>
      <c r="Q1190" s="16" t="str">
        <f>Dataset!C1188</f>
        <v>Y</v>
      </c>
      <c r="R1190" s="16">
        <f>Dataset!D1188</f>
        <v>15</v>
      </c>
      <c r="S1190" s="16">
        <f>if(T1190&lt;=0.3,Dataset!D1188, "")</f>
        <v>15</v>
      </c>
      <c r="T1190" s="40">
        <f t="shared" si="2"/>
        <v>0.2448913685</v>
      </c>
      <c r="U1190" s="41" t="b">
        <f t="shared" si="1"/>
        <v>1</v>
      </c>
    </row>
    <row r="1191" ht="15.75" customHeight="1">
      <c r="A1191" s="49"/>
      <c r="B1191" s="49"/>
      <c r="C1191" s="49"/>
      <c r="D1191" s="49"/>
      <c r="E1191" s="49"/>
      <c r="F1191" s="49"/>
      <c r="G1191" s="49"/>
      <c r="H1191" s="49"/>
      <c r="I1191" s="49"/>
      <c r="J1191" s="49"/>
      <c r="K1191" s="49"/>
      <c r="L1191" s="49"/>
      <c r="M1191" s="51"/>
      <c r="O1191" s="39">
        <f>Dataset!A1189</f>
        <v>46325</v>
      </c>
      <c r="P1191" s="16">
        <f>Dataset!B1189</f>
        <v>383311</v>
      </c>
      <c r="Q1191" s="16" t="str">
        <f>Dataset!C1189</f>
        <v>Y</v>
      </c>
      <c r="R1191" s="16">
        <f>Dataset!D1189</f>
        <v>15</v>
      </c>
      <c r="S1191" s="16" t="str">
        <f>if(T1191&lt;=0.3,Dataset!D1189, "")</f>
        <v/>
      </c>
      <c r="T1191" s="40">
        <f t="shared" si="2"/>
        <v>0.3284560072</v>
      </c>
      <c r="U1191" s="41" t="b">
        <f t="shared" si="1"/>
        <v>0</v>
      </c>
    </row>
    <row r="1192" ht="15.75" customHeight="1">
      <c r="A1192" s="49"/>
      <c r="B1192" s="49"/>
      <c r="C1192" s="49"/>
      <c r="D1192" s="49"/>
      <c r="E1192" s="49"/>
      <c r="F1192" s="49"/>
      <c r="G1192" s="49"/>
      <c r="H1192" s="49"/>
      <c r="I1192" s="49"/>
      <c r="J1192" s="49"/>
      <c r="K1192" s="49"/>
      <c r="L1192" s="49"/>
      <c r="M1192" s="51"/>
      <c r="O1192" s="39">
        <f>Dataset!A1190</f>
        <v>46325</v>
      </c>
      <c r="P1192" s="16">
        <f>Dataset!B1190</f>
        <v>97627</v>
      </c>
      <c r="Q1192" s="16" t="str">
        <f>Dataset!C1190</f>
        <v>Y</v>
      </c>
      <c r="R1192" s="16">
        <f>Dataset!D1190</f>
        <v>6</v>
      </c>
      <c r="S1192" s="16">
        <f>if(T1192&lt;=0.3,Dataset!D1190, "")</f>
        <v>6</v>
      </c>
      <c r="T1192" s="40">
        <f t="shared" si="2"/>
        <v>0.01271858846</v>
      </c>
      <c r="U1192" s="41" t="b">
        <f t="shared" si="1"/>
        <v>1</v>
      </c>
    </row>
    <row r="1193" ht="15.75" customHeight="1">
      <c r="A1193" s="49"/>
      <c r="B1193" s="49"/>
      <c r="C1193" s="49"/>
      <c r="D1193" s="49"/>
      <c r="E1193" s="49"/>
      <c r="F1193" s="49"/>
      <c r="G1193" s="49"/>
      <c r="H1193" s="49"/>
      <c r="I1193" s="49"/>
      <c r="J1193" s="49"/>
      <c r="K1193" s="49"/>
      <c r="L1193" s="49"/>
      <c r="M1193" s="51"/>
      <c r="O1193" s="39">
        <f>Dataset!A1191</f>
        <v>46325</v>
      </c>
      <c r="P1193" s="16">
        <f>Dataset!B1191</f>
        <v>455031</v>
      </c>
      <c r="Q1193" s="16" t="str">
        <f>Dataset!C1191</f>
        <v>Y</v>
      </c>
      <c r="R1193" s="16">
        <f>Dataset!D1191</f>
        <v>12</v>
      </c>
      <c r="S1193" s="16" t="str">
        <f>if(T1193&lt;=0.3,Dataset!D1191, "")</f>
        <v/>
      </c>
      <c r="T1193" s="40">
        <f t="shared" si="2"/>
        <v>0.3587812069</v>
      </c>
      <c r="U1193" s="41" t="b">
        <f t="shared" si="1"/>
        <v>0</v>
      </c>
    </row>
    <row r="1194" ht="15.75" customHeight="1">
      <c r="A1194" s="49"/>
      <c r="B1194" s="49"/>
      <c r="C1194" s="49"/>
      <c r="D1194" s="49"/>
      <c r="E1194" s="49"/>
      <c r="F1194" s="49"/>
      <c r="G1194" s="49"/>
      <c r="H1194" s="49"/>
      <c r="I1194" s="49"/>
      <c r="J1194" s="49"/>
      <c r="K1194" s="49"/>
      <c r="L1194" s="49"/>
      <c r="M1194" s="51"/>
      <c r="O1194" s="39">
        <f>Dataset!A1192</f>
        <v>46324</v>
      </c>
      <c r="P1194" s="16">
        <f>Dataset!B1192</f>
        <v>438375</v>
      </c>
      <c r="Q1194" s="16" t="str">
        <f>Dataset!C1192</f>
        <v>Y</v>
      </c>
      <c r="R1194" s="16">
        <f>Dataset!D1192</f>
        <v>14</v>
      </c>
      <c r="S1194" s="16" t="str">
        <f>if(T1194&lt;=0.3,Dataset!D1192, "")</f>
        <v/>
      </c>
      <c r="T1194" s="40">
        <f t="shared" si="2"/>
        <v>0.310777469</v>
      </c>
      <c r="U1194" s="41" t="b">
        <f t="shared" si="1"/>
        <v>0</v>
      </c>
    </row>
    <row r="1195" ht="15.75" customHeight="1">
      <c r="A1195" s="49"/>
      <c r="B1195" s="49"/>
      <c r="C1195" s="49"/>
      <c r="D1195" s="49"/>
      <c r="E1195" s="49"/>
      <c r="F1195" s="49"/>
      <c r="G1195" s="49"/>
      <c r="H1195" s="49"/>
      <c r="I1195" s="49"/>
      <c r="J1195" s="49"/>
      <c r="K1195" s="49"/>
      <c r="L1195" s="49"/>
      <c r="M1195" s="51"/>
      <c r="O1195" s="39">
        <f>Dataset!A1193</f>
        <v>46324</v>
      </c>
      <c r="P1195" s="16">
        <f>Dataset!B1193</f>
        <v>221200</v>
      </c>
      <c r="Q1195" s="16" t="str">
        <f>Dataset!C1193</f>
        <v>Y</v>
      </c>
      <c r="R1195" s="16">
        <f>Dataset!D1193</f>
        <v>13</v>
      </c>
      <c r="S1195" s="16" t="str">
        <f>if(T1195&lt;=0.3,Dataset!D1193, "")</f>
        <v/>
      </c>
      <c r="T1195" s="40">
        <f t="shared" si="2"/>
        <v>0.3770448786</v>
      </c>
      <c r="U1195" s="41" t="b">
        <f t="shared" si="1"/>
        <v>0</v>
      </c>
    </row>
    <row r="1196" ht="15.75" customHeight="1">
      <c r="A1196" s="49"/>
      <c r="B1196" s="49"/>
      <c r="C1196" s="49"/>
      <c r="D1196" s="49"/>
      <c r="E1196" s="49"/>
      <c r="F1196" s="49"/>
      <c r="G1196" s="49"/>
      <c r="H1196" s="49"/>
      <c r="I1196" s="49"/>
      <c r="J1196" s="49"/>
      <c r="K1196" s="49"/>
      <c r="L1196" s="49"/>
      <c r="M1196" s="51"/>
      <c r="O1196" s="39">
        <f>Dataset!A1194</f>
        <v>46324</v>
      </c>
      <c r="P1196" s="16">
        <f>Dataset!B1194</f>
        <v>20120</v>
      </c>
      <c r="Q1196" s="16" t="str">
        <f>Dataset!C1194</f>
        <v>Y</v>
      </c>
      <c r="R1196" s="16">
        <f>Dataset!D1194</f>
        <v>9</v>
      </c>
      <c r="S1196" s="16" t="str">
        <f>if(T1196&lt;=0.3,Dataset!D1194, "")</f>
        <v/>
      </c>
      <c r="T1196" s="40">
        <f t="shared" si="2"/>
        <v>0.7530988931</v>
      </c>
      <c r="U1196" s="41" t="b">
        <f t="shared" si="1"/>
        <v>0</v>
      </c>
    </row>
    <row r="1197" ht="15.75" customHeight="1">
      <c r="A1197" s="49"/>
      <c r="B1197" s="49"/>
      <c r="C1197" s="49"/>
      <c r="D1197" s="49"/>
      <c r="E1197" s="49"/>
      <c r="F1197" s="49"/>
      <c r="G1197" s="49"/>
      <c r="H1197" s="49"/>
      <c r="I1197" s="49"/>
      <c r="J1197" s="49"/>
      <c r="K1197" s="49"/>
      <c r="L1197" s="49"/>
      <c r="M1197" s="51"/>
      <c r="O1197" s="39">
        <f>Dataset!A1195</f>
        <v>46324</v>
      </c>
      <c r="P1197" s="16">
        <f>Dataset!B1195</f>
        <v>159845</v>
      </c>
      <c r="Q1197" s="16" t="str">
        <f>Dataset!C1195</f>
        <v>Y</v>
      </c>
      <c r="R1197" s="16">
        <f>Dataset!D1195</f>
        <v>6</v>
      </c>
      <c r="S1197" s="16">
        <f>if(T1197&lt;=0.3,Dataset!D1195, "")</f>
        <v>6</v>
      </c>
      <c r="T1197" s="40">
        <f t="shared" si="2"/>
        <v>0.1110807219</v>
      </c>
      <c r="U1197" s="41" t="b">
        <f t="shared" si="1"/>
        <v>1</v>
      </c>
    </row>
    <row r="1198" ht="15.75" customHeight="1">
      <c r="A1198" s="49"/>
      <c r="B1198" s="49"/>
      <c r="C1198" s="49"/>
      <c r="D1198" s="49"/>
      <c r="E1198" s="49"/>
      <c r="F1198" s="49"/>
      <c r="G1198" s="49"/>
      <c r="H1198" s="49"/>
      <c r="I1198" s="49"/>
      <c r="J1198" s="49"/>
      <c r="K1198" s="49"/>
      <c r="L1198" s="49"/>
      <c r="M1198" s="51"/>
      <c r="O1198" s="39">
        <f>Dataset!A1196</f>
        <v>46324</v>
      </c>
      <c r="P1198" s="16">
        <f>Dataset!B1196</f>
        <v>309800</v>
      </c>
      <c r="Q1198" s="16" t="str">
        <f>Dataset!C1196</f>
        <v>Y</v>
      </c>
      <c r="R1198" s="16">
        <f>Dataset!D1196</f>
        <v>13</v>
      </c>
      <c r="S1198" s="16">
        <f>if(T1198&lt;=0.3,Dataset!D1196, "")</f>
        <v>13</v>
      </c>
      <c r="T1198" s="40">
        <f t="shared" si="2"/>
        <v>0.1310726659</v>
      </c>
      <c r="U1198" s="41" t="b">
        <f t="shared" si="1"/>
        <v>1</v>
      </c>
    </row>
    <row r="1199" ht="15.75" customHeight="1">
      <c r="A1199" s="49"/>
      <c r="B1199" s="49"/>
      <c r="C1199" s="49"/>
      <c r="D1199" s="49"/>
      <c r="E1199" s="49"/>
      <c r="F1199" s="49"/>
      <c r="G1199" s="49"/>
      <c r="H1199" s="49"/>
      <c r="I1199" s="49"/>
      <c r="J1199" s="49"/>
      <c r="K1199" s="49"/>
      <c r="L1199" s="49"/>
      <c r="M1199" s="51"/>
      <c r="O1199" s="39">
        <f>Dataset!A1197</f>
        <v>46324</v>
      </c>
      <c r="P1199" s="16">
        <f>Dataset!B1197</f>
        <v>121822</v>
      </c>
      <c r="Q1199" s="16" t="str">
        <f>Dataset!C1197</f>
        <v>Y</v>
      </c>
      <c r="R1199" s="16">
        <f>Dataset!D1197</f>
        <v>12</v>
      </c>
      <c r="S1199" s="16" t="str">
        <f>if(T1199&lt;=0.3,Dataset!D1197, "")</f>
        <v/>
      </c>
      <c r="T1199" s="40">
        <f t="shared" si="2"/>
        <v>0.7419991314</v>
      </c>
      <c r="U1199" s="41" t="b">
        <f t="shared" si="1"/>
        <v>0</v>
      </c>
    </row>
    <row r="1200" ht="15.75" customHeight="1">
      <c r="A1200" s="49"/>
      <c r="B1200" s="49"/>
      <c r="C1200" s="49"/>
      <c r="D1200" s="49"/>
      <c r="E1200" s="49"/>
      <c r="F1200" s="49"/>
      <c r="G1200" s="49"/>
      <c r="H1200" s="49"/>
      <c r="I1200" s="49"/>
      <c r="J1200" s="49"/>
      <c r="K1200" s="49"/>
      <c r="L1200" s="49"/>
      <c r="M1200" s="51"/>
      <c r="O1200" s="39">
        <f>Dataset!A1198</f>
        <v>46324</v>
      </c>
      <c r="P1200" s="16">
        <f>Dataset!B1198</f>
        <v>27966</v>
      </c>
      <c r="Q1200" s="16" t="str">
        <f>Dataset!C1198</f>
        <v>Y</v>
      </c>
      <c r="R1200" s="16">
        <f>Dataset!D1198</f>
        <v>15</v>
      </c>
      <c r="S1200" s="16" t="str">
        <f>if(T1200&lt;=0.3,Dataset!D1198, "")</f>
        <v/>
      </c>
      <c r="T1200" s="40">
        <f t="shared" si="2"/>
        <v>0.5521619258</v>
      </c>
      <c r="U1200" s="41" t="b">
        <f t="shared" si="1"/>
        <v>0</v>
      </c>
    </row>
    <row r="1201" ht="15.75" customHeight="1">
      <c r="A1201" s="49"/>
      <c r="B1201" s="49"/>
      <c r="C1201" s="49"/>
      <c r="D1201" s="49"/>
      <c r="E1201" s="49"/>
      <c r="F1201" s="49"/>
      <c r="G1201" s="49"/>
      <c r="H1201" s="49"/>
      <c r="I1201" s="49"/>
      <c r="J1201" s="49"/>
      <c r="K1201" s="49"/>
      <c r="L1201" s="49"/>
      <c r="M1201" s="51"/>
      <c r="O1201" s="39">
        <f>Dataset!A1199</f>
        <v>46324</v>
      </c>
      <c r="P1201" s="16">
        <f>Dataset!B1199</f>
        <v>129677</v>
      </c>
      <c r="Q1201" s="16" t="str">
        <f>Dataset!C1199</f>
        <v>Y</v>
      </c>
      <c r="R1201" s="16">
        <f>Dataset!D1199</f>
        <v>15</v>
      </c>
      <c r="S1201" s="16" t="str">
        <f>if(T1201&lt;=0.3,Dataset!D1199, "")</f>
        <v/>
      </c>
      <c r="T1201" s="40">
        <f t="shared" si="2"/>
        <v>0.5295926583</v>
      </c>
      <c r="U1201" s="41" t="b">
        <f t="shared" si="1"/>
        <v>0</v>
      </c>
    </row>
    <row r="1202" ht="15.75" customHeight="1">
      <c r="A1202" s="49"/>
      <c r="B1202" s="49"/>
      <c r="C1202" s="49"/>
      <c r="D1202" s="49"/>
      <c r="E1202" s="49"/>
      <c r="F1202" s="49"/>
      <c r="G1202" s="49"/>
      <c r="H1202" s="49"/>
      <c r="I1202" s="49"/>
      <c r="J1202" s="49"/>
      <c r="K1202" s="49"/>
      <c r="L1202" s="49"/>
      <c r="M1202" s="51"/>
      <c r="O1202" s="39">
        <f>Dataset!A1200</f>
        <v>46324</v>
      </c>
      <c r="P1202" s="16">
        <f>Dataset!B1200</f>
        <v>114797</v>
      </c>
      <c r="Q1202" s="16" t="str">
        <f>Dataset!C1200</f>
        <v>Y</v>
      </c>
      <c r="R1202" s="16">
        <f>Dataset!D1200</f>
        <v>12</v>
      </c>
      <c r="S1202" s="16">
        <f>if(T1202&lt;=0.3,Dataset!D1200, "")</f>
        <v>12</v>
      </c>
      <c r="T1202" s="40">
        <f t="shared" si="2"/>
        <v>0.01887247189</v>
      </c>
      <c r="U1202" s="41" t="b">
        <f t="shared" si="1"/>
        <v>1</v>
      </c>
    </row>
    <row r="1203" ht="15.75" customHeight="1">
      <c r="A1203" s="49"/>
      <c r="B1203" s="49"/>
      <c r="C1203" s="49"/>
      <c r="D1203" s="49"/>
      <c r="E1203" s="49"/>
      <c r="F1203" s="49"/>
      <c r="G1203" s="49"/>
      <c r="H1203" s="49"/>
      <c r="I1203" s="49"/>
      <c r="J1203" s="49"/>
      <c r="K1203" s="49"/>
      <c r="L1203" s="49"/>
      <c r="M1203" s="51"/>
      <c r="O1203" s="39">
        <f>Dataset!A1201</f>
        <v>46324</v>
      </c>
      <c r="P1203" s="16">
        <f>Dataset!B1201</f>
        <v>81699</v>
      </c>
      <c r="Q1203" s="16" t="str">
        <f>Dataset!C1201</f>
        <v>Y</v>
      </c>
      <c r="R1203" s="16">
        <f>Dataset!D1201</f>
        <v>14</v>
      </c>
      <c r="S1203" s="16" t="str">
        <f>if(T1203&lt;=0.3,Dataset!D1201, "")</f>
        <v/>
      </c>
      <c r="T1203" s="40">
        <f t="shared" si="2"/>
        <v>0.4351168183</v>
      </c>
      <c r="U1203" s="41" t="b">
        <f t="shared" si="1"/>
        <v>0</v>
      </c>
    </row>
    <row r="1204" ht="15.75" customHeight="1">
      <c r="A1204" s="49"/>
      <c r="B1204" s="49"/>
      <c r="C1204" s="49"/>
      <c r="D1204" s="49"/>
      <c r="E1204" s="49"/>
      <c r="F1204" s="49"/>
      <c r="G1204" s="49"/>
      <c r="H1204" s="49"/>
      <c r="I1204" s="49"/>
      <c r="J1204" s="49"/>
      <c r="K1204" s="49"/>
      <c r="L1204" s="49"/>
      <c r="M1204" s="51"/>
      <c r="O1204" s="39">
        <f>Dataset!A1202</f>
        <v>46324</v>
      </c>
      <c r="P1204" s="16">
        <f>Dataset!B1202</f>
        <v>462752</v>
      </c>
      <c r="Q1204" s="16" t="str">
        <f>Dataset!C1202</f>
        <v>Y</v>
      </c>
      <c r="R1204" s="16">
        <f>Dataset!D1202</f>
        <v>14</v>
      </c>
      <c r="S1204" s="16" t="str">
        <f>if(T1204&lt;=0.3,Dataset!D1202, "")</f>
        <v/>
      </c>
      <c r="T1204" s="40">
        <f t="shared" si="2"/>
        <v>0.481075892</v>
      </c>
      <c r="U1204" s="41" t="b">
        <f t="shared" si="1"/>
        <v>0</v>
      </c>
    </row>
    <row r="1205" ht="15.75" customHeight="1">
      <c r="A1205" s="49"/>
      <c r="B1205" s="49"/>
      <c r="C1205" s="49"/>
      <c r="D1205" s="49"/>
      <c r="E1205" s="49"/>
      <c r="F1205" s="49"/>
      <c r="G1205" s="49"/>
      <c r="H1205" s="49"/>
      <c r="I1205" s="49"/>
      <c r="J1205" s="49"/>
      <c r="K1205" s="49"/>
      <c r="L1205" s="49"/>
      <c r="M1205" s="51"/>
      <c r="O1205" s="39">
        <f>Dataset!A1203</f>
        <v>46324</v>
      </c>
      <c r="P1205" s="16">
        <f>Dataset!B1203</f>
        <v>467953</v>
      </c>
      <c r="Q1205" s="16" t="str">
        <f>Dataset!C1203</f>
        <v>Y</v>
      </c>
      <c r="R1205" s="16">
        <f>Dataset!D1203</f>
        <v>13</v>
      </c>
      <c r="S1205" s="16" t="str">
        <f>if(T1205&lt;=0.3,Dataset!D1203, "")</f>
        <v/>
      </c>
      <c r="T1205" s="40">
        <f t="shared" si="2"/>
        <v>0.4513812073</v>
      </c>
      <c r="U1205" s="41" t="b">
        <f t="shared" si="1"/>
        <v>0</v>
      </c>
    </row>
    <row r="1206" ht="15.75" customHeight="1">
      <c r="A1206" s="49"/>
      <c r="B1206" s="49"/>
      <c r="C1206" s="49"/>
      <c r="D1206" s="49"/>
      <c r="E1206" s="49"/>
      <c r="F1206" s="49"/>
      <c r="G1206" s="49"/>
      <c r="H1206" s="49"/>
      <c r="I1206" s="49"/>
      <c r="J1206" s="49"/>
      <c r="K1206" s="49"/>
      <c r="L1206" s="49"/>
      <c r="M1206" s="51"/>
      <c r="O1206" s="39">
        <f>Dataset!A1204</f>
        <v>46324</v>
      </c>
      <c r="P1206" s="16">
        <f>Dataset!B1204</f>
        <v>82386</v>
      </c>
      <c r="Q1206" s="16" t="str">
        <f>Dataset!C1204</f>
        <v>Y</v>
      </c>
      <c r="R1206" s="16">
        <f>Dataset!D1204</f>
        <v>14</v>
      </c>
      <c r="S1206" s="16" t="str">
        <f>if(T1206&lt;=0.3,Dataset!D1204, "")</f>
        <v/>
      </c>
      <c r="T1206" s="40">
        <f t="shared" si="2"/>
        <v>0.8395990589</v>
      </c>
      <c r="U1206" s="41" t="b">
        <f t="shared" si="1"/>
        <v>0</v>
      </c>
    </row>
    <row r="1207" ht="15.75" customHeight="1">
      <c r="A1207" s="49"/>
      <c r="B1207" s="49"/>
      <c r="C1207" s="49"/>
      <c r="D1207" s="49"/>
      <c r="E1207" s="49"/>
      <c r="F1207" s="49"/>
      <c r="G1207" s="49"/>
      <c r="H1207" s="49"/>
      <c r="I1207" s="49"/>
      <c r="J1207" s="49"/>
      <c r="K1207" s="49"/>
      <c r="L1207" s="49"/>
      <c r="M1207" s="51"/>
      <c r="O1207" s="39">
        <f>Dataset!A1205</f>
        <v>46324</v>
      </c>
      <c r="P1207" s="16">
        <f>Dataset!B1205</f>
        <v>135484</v>
      </c>
      <c r="Q1207" s="16" t="str">
        <f>Dataset!C1205</f>
        <v>Y</v>
      </c>
      <c r="R1207" s="16">
        <f>Dataset!D1205</f>
        <v>15</v>
      </c>
      <c r="S1207" s="16" t="str">
        <f>if(T1207&lt;=0.3,Dataset!D1205, "")</f>
        <v/>
      </c>
      <c r="T1207" s="40">
        <f t="shared" si="2"/>
        <v>0.7761311696</v>
      </c>
      <c r="U1207" s="41" t="b">
        <f t="shared" si="1"/>
        <v>0</v>
      </c>
    </row>
    <row r="1208" ht="15.75" customHeight="1">
      <c r="A1208" s="49"/>
      <c r="B1208" s="49"/>
      <c r="C1208" s="49"/>
      <c r="D1208" s="49"/>
      <c r="E1208" s="49"/>
      <c r="F1208" s="49"/>
      <c r="G1208" s="49"/>
      <c r="H1208" s="49"/>
      <c r="I1208" s="49"/>
      <c r="J1208" s="49"/>
      <c r="K1208" s="49"/>
      <c r="L1208" s="49"/>
      <c r="M1208" s="51"/>
      <c r="O1208" s="39">
        <f>Dataset!A1206</f>
        <v>46324</v>
      </c>
      <c r="P1208" s="16">
        <f>Dataset!B1206</f>
        <v>77004</v>
      </c>
      <c r="Q1208" s="16" t="str">
        <f>Dataset!C1206</f>
        <v>Y</v>
      </c>
      <c r="R1208" s="16">
        <f>Dataset!D1206</f>
        <v>15</v>
      </c>
      <c r="S1208" s="16" t="str">
        <f>if(T1208&lt;=0.3,Dataset!D1206, "")</f>
        <v/>
      </c>
      <c r="T1208" s="40">
        <f t="shared" si="2"/>
        <v>0.7874889676</v>
      </c>
      <c r="U1208" s="41" t="b">
        <f t="shared" si="1"/>
        <v>0</v>
      </c>
    </row>
    <row r="1209" ht="15.75" customHeight="1">
      <c r="A1209" s="49"/>
      <c r="B1209" s="49"/>
      <c r="C1209" s="49"/>
      <c r="D1209" s="49"/>
      <c r="E1209" s="49"/>
      <c r="F1209" s="49"/>
      <c r="G1209" s="49"/>
      <c r="H1209" s="49"/>
      <c r="I1209" s="49"/>
      <c r="J1209" s="49"/>
      <c r="K1209" s="49"/>
      <c r="L1209" s="49"/>
      <c r="M1209" s="51"/>
      <c r="O1209" s="39">
        <f>Dataset!A1207</f>
        <v>46324</v>
      </c>
      <c r="P1209" s="16">
        <f>Dataset!B1207</f>
        <v>400482</v>
      </c>
      <c r="Q1209" s="16" t="str">
        <f>Dataset!C1207</f>
        <v>Y</v>
      </c>
      <c r="R1209" s="16">
        <f>Dataset!D1207</f>
        <v>14</v>
      </c>
      <c r="S1209" s="16" t="str">
        <f>if(T1209&lt;=0.3,Dataset!D1207, "")</f>
        <v/>
      </c>
      <c r="T1209" s="40">
        <f t="shared" si="2"/>
        <v>0.6088226878</v>
      </c>
      <c r="U1209" s="41" t="b">
        <f t="shared" si="1"/>
        <v>0</v>
      </c>
    </row>
    <row r="1210" ht="15.75" customHeight="1">
      <c r="A1210" s="49"/>
      <c r="B1210" s="49"/>
      <c r="C1210" s="49"/>
      <c r="D1210" s="49"/>
      <c r="E1210" s="49"/>
      <c r="F1210" s="49"/>
      <c r="G1210" s="49"/>
      <c r="H1210" s="49"/>
      <c r="I1210" s="49"/>
      <c r="J1210" s="49"/>
      <c r="K1210" s="49"/>
      <c r="L1210" s="49"/>
      <c r="M1210" s="51"/>
      <c r="O1210" s="39">
        <f>Dataset!A1208</f>
        <v>46324</v>
      </c>
      <c r="P1210" s="16">
        <f>Dataset!B1208</f>
        <v>103014</v>
      </c>
      <c r="Q1210" s="16" t="str">
        <f>Dataset!C1208</f>
        <v>Y</v>
      </c>
      <c r="R1210" s="16">
        <f>Dataset!D1208</f>
        <v>14</v>
      </c>
      <c r="S1210" s="16" t="str">
        <f>if(T1210&lt;=0.3,Dataset!D1208, "")</f>
        <v/>
      </c>
      <c r="T1210" s="40">
        <f t="shared" si="2"/>
        <v>0.9633629878</v>
      </c>
      <c r="U1210" s="41" t="b">
        <f t="shared" si="1"/>
        <v>0</v>
      </c>
    </row>
    <row r="1211" ht="15.75" customHeight="1">
      <c r="A1211" s="49"/>
      <c r="B1211" s="49"/>
      <c r="C1211" s="49"/>
      <c r="D1211" s="49"/>
      <c r="E1211" s="49"/>
      <c r="F1211" s="49"/>
      <c r="G1211" s="49"/>
      <c r="H1211" s="49"/>
      <c r="I1211" s="49"/>
      <c r="J1211" s="49"/>
      <c r="K1211" s="49"/>
      <c r="L1211" s="49"/>
      <c r="M1211" s="51"/>
      <c r="O1211" s="39">
        <f>Dataset!A1209</f>
        <v>46324</v>
      </c>
      <c r="P1211" s="16">
        <f>Dataset!B1209</f>
        <v>395547</v>
      </c>
      <c r="Q1211" s="16" t="str">
        <f>Dataset!C1209</f>
        <v>Y</v>
      </c>
      <c r="R1211" s="16">
        <f>Dataset!D1209</f>
        <v>13</v>
      </c>
      <c r="S1211" s="16" t="str">
        <f>if(T1211&lt;=0.3,Dataset!D1209, "")</f>
        <v/>
      </c>
      <c r="T1211" s="40">
        <f t="shared" si="2"/>
        <v>0.374228241</v>
      </c>
      <c r="U1211" s="41" t="b">
        <f t="shared" si="1"/>
        <v>0</v>
      </c>
    </row>
    <row r="1212" ht="15.75" customHeight="1">
      <c r="A1212" s="49"/>
      <c r="B1212" s="49"/>
      <c r="C1212" s="49"/>
      <c r="D1212" s="49"/>
      <c r="E1212" s="49"/>
      <c r="F1212" s="49"/>
      <c r="G1212" s="49"/>
      <c r="H1212" s="49"/>
      <c r="I1212" s="49"/>
      <c r="J1212" s="49"/>
      <c r="K1212" s="49"/>
      <c r="L1212" s="49"/>
      <c r="M1212" s="51"/>
      <c r="O1212" s="39">
        <f>Dataset!A1210</f>
        <v>46323</v>
      </c>
      <c r="P1212" s="16">
        <f>Dataset!B1210</f>
        <v>419314</v>
      </c>
      <c r="Q1212" s="16" t="str">
        <f>Dataset!C1210</f>
        <v>Y</v>
      </c>
      <c r="R1212" s="16">
        <f>Dataset!D1210</f>
        <v>13</v>
      </c>
      <c r="S1212" s="16">
        <f>if(T1212&lt;=0.3,Dataset!D1210, "")</f>
        <v>13</v>
      </c>
      <c r="T1212" s="40">
        <f t="shared" si="2"/>
        <v>0.07770608609</v>
      </c>
      <c r="U1212" s="41" t="b">
        <f t="shared" si="1"/>
        <v>1</v>
      </c>
    </row>
    <row r="1213" ht="15.75" customHeight="1">
      <c r="A1213" s="49"/>
      <c r="B1213" s="49"/>
      <c r="C1213" s="49"/>
      <c r="D1213" s="49"/>
      <c r="E1213" s="49"/>
      <c r="F1213" s="49"/>
      <c r="G1213" s="49"/>
      <c r="H1213" s="49"/>
      <c r="I1213" s="49"/>
      <c r="J1213" s="49"/>
      <c r="K1213" s="49"/>
      <c r="L1213" s="49"/>
      <c r="M1213" s="51"/>
      <c r="O1213" s="39">
        <f>Dataset!A1211</f>
        <v>46323</v>
      </c>
      <c r="P1213" s="16">
        <f>Dataset!B1211</f>
        <v>142892</v>
      </c>
      <c r="Q1213" s="16" t="str">
        <f>Dataset!C1211</f>
        <v>Y</v>
      </c>
      <c r="R1213" s="16">
        <f>Dataset!D1211</f>
        <v>11</v>
      </c>
      <c r="S1213" s="16">
        <f>if(T1213&lt;=0.3,Dataset!D1211, "")</f>
        <v>11</v>
      </c>
      <c r="T1213" s="40">
        <f t="shared" si="2"/>
        <v>0.06811475303</v>
      </c>
      <c r="U1213" s="41" t="b">
        <f t="shared" si="1"/>
        <v>1</v>
      </c>
    </row>
    <row r="1214" ht="15.75" customHeight="1">
      <c r="A1214" s="49"/>
      <c r="B1214" s="49"/>
      <c r="C1214" s="49"/>
      <c r="D1214" s="49"/>
      <c r="E1214" s="49"/>
      <c r="F1214" s="49"/>
      <c r="G1214" s="49"/>
      <c r="H1214" s="49"/>
      <c r="I1214" s="49"/>
      <c r="J1214" s="49"/>
      <c r="K1214" s="49"/>
      <c r="L1214" s="49"/>
      <c r="M1214" s="51"/>
      <c r="O1214" s="39">
        <f>Dataset!A1212</f>
        <v>46323</v>
      </c>
      <c r="P1214" s="16">
        <f>Dataset!B1212</f>
        <v>312751</v>
      </c>
      <c r="Q1214" s="16" t="str">
        <f>Dataset!C1212</f>
        <v>Y</v>
      </c>
      <c r="R1214" s="16">
        <f>Dataset!D1212</f>
        <v>14</v>
      </c>
      <c r="S1214" s="16" t="str">
        <f>if(T1214&lt;=0.3,Dataset!D1212, "")</f>
        <v/>
      </c>
      <c r="T1214" s="40">
        <f t="shared" si="2"/>
        <v>0.329947143</v>
      </c>
      <c r="U1214" s="41" t="b">
        <f t="shared" si="1"/>
        <v>0</v>
      </c>
    </row>
    <row r="1215" ht="15.75" customHeight="1">
      <c r="A1215" s="49"/>
      <c r="B1215" s="49"/>
      <c r="C1215" s="49"/>
      <c r="D1215" s="49"/>
      <c r="E1215" s="49"/>
      <c r="F1215" s="49"/>
      <c r="G1215" s="49"/>
      <c r="H1215" s="49"/>
      <c r="I1215" s="49"/>
      <c r="J1215" s="49"/>
      <c r="K1215" s="49"/>
      <c r="L1215" s="49"/>
      <c r="M1215" s="51"/>
      <c r="O1215" s="39">
        <f>Dataset!A1213</f>
        <v>46323</v>
      </c>
      <c r="P1215" s="16">
        <f>Dataset!B1213</f>
        <v>286551</v>
      </c>
      <c r="Q1215" s="16" t="str">
        <f>Dataset!C1213</f>
        <v>Y</v>
      </c>
      <c r="R1215" s="16">
        <f>Dataset!D1213</f>
        <v>5</v>
      </c>
      <c r="S1215" s="16">
        <f>if(T1215&lt;=0.3,Dataset!D1213, "")</f>
        <v>5</v>
      </c>
      <c r="T1215" s="40">
        <f t="shared" si="2"/>
        <v>0.2478903792</v>
      </c>
      <c r="U1215" s="41" t="b">
        <f t="shared" si="1"/>
        <v>1</v>
      </c>
    </row>
    <row r="1216" ht="15.75" customHeight="1">
      <c r="A1216" s="49"/>
      <c r="B1216" s="49"/>
      <c r="C1216" s="49"/>
      <c r="D1216" s="49"/>
      <c r="E1216" s="49"/>
      <c r="F1216" s="49"/>
      <c r="G1216" s="49"/>
      <c r="H1216" s="49"/>
      <c r="I1216" s="49"/>
      <c r="J1216" s="49"/>
      <c r="K1216" s="49"/>
      <c r="L1216" s="49"/>
      <c r="M1216" s="51"/>
      <c r="O1216" s="39">
        <f>Dataset!A1214</f>
        <v>46323</v>
      </c>
      <c r="P1216" s="16">
        <f>Dataset!B1214</f>
        <v>321371</v>
      </c>
      <c r="Q1216" s="16" t="str">
        <f>Dataset!C1214</f>
        <v>Y</v>
      </c>
      <c r="R1216" s="16">
        <f>Dataset!D1214</f>
        <v>13</v>
      </c>
      <c r="S1216" s="16">
        <f>if(T1216&lt;=0.3,Dataset!D1214, "")</f>
        <v>13</v>
      </c>
      <c r="T1216" s="40">
        <f t="shared" si="2"/>
        <v>0.1368327278</v>
      </c>
      <c r="U1216" s="41" t="b">
        <f t="shared" si="1"/>
        <v>1</v>
      </c>
    </row>
    <row r="1217" ht="15.75" customHeight="1">
      <c r="A1217" s="49"/>
      <c r="B1217" s="49"/>
      <c r="C1217" s="49"/>
      <c r="D1217" s="49"/>
      <c r="E1217" s="49"/>
      <c r="F1217" s="49"/>
      <c r="G1217" s="49"/>
      <c r="H1217" s="49"/>
      <c r="I1217" s="49"/>
      <c r="J1217" s="49"/>
      <c r="K1217" s="49"/>
      <c r="L1217" s="49"/>
      <c r="M1217" s="51"/>
      <c r="O1217" s="39">
        <f>Dataset!A1215</f>
        <v>46323</v>
      </c>
      <c r="P1217" s="16">
        <f>Dataset!B1215</f>
        <v>153907</v>
      </c>
      <c r="Q1217" s="16" t="str">
        <f>Dataset!C1215</f>
        <v>Y</v>
      </c>
      <c r="R1217" s="16">
        <f>Dataset!D1215</f>
        <v>12</v>
      </c>
      <c r="S1217" s="16" t="str">
        <f>if(T1217&lt;=0.3,Dataset!D1215, "")</f>
        <v/>
      </c>
      <c r="T1217" s="40">
        <f t="shared" si="2"/>
        <v>0.8501332562</v>
      </c>
      <c r="U1217" s="41" t="b">
        <f t="shared" si="1"/>
        <v>0</v>
      </c>
    </row>
    <row r="1218" ht="15.75" customHeight="1">
      <c r="A1218" s="49"/>
      <c r="B1218" s="49"/>
      <c r="C1218" s="49"/>
      <c r="D1218" s="49"/>
      <c r="E1218" s="49"/>
      <c r="F1218" s="49"/>
      <c r="G1218" s="49"/>
      <c r="H1218" s="49"/>
      <c r="I1218" s="49"/>
      <c r="J1218" s="49"/>
      <c r="K1218" s="49"/>
      <c r="L1218" s="49"/>
      <c r="M1218" s="51"/>
      <c r="O1218" s="39">
        <f>Dataset!A1216</f>
        <v>46323</v>
      </c>
      <c r="P1218" s="16">
        <f>Dataset!B1216</f>
        <v>350043</v>
      </c>
      <c r="Q1218" s="16" t="str">
        <f>Dataset!C1216</f>
        <v>Y</v>
      </c>
      <c r="R1218" s="16">
        <f>Dataset!D1216</f>
        <v>9</v>
      </c>
      <c r="S1218" s="16" t="str">
        <f>if(T1218&lt;=0.3,Dataset!D1216, "")</f>
        <v/>
      </c>
      <c r="T1218" s="40">
        <f t="shared" si="2"/>
        <v>0.4693391109</v>
      </c>
      <c r="U1218" s="41" t="b">
        <f t="shared" si="1"/>
        <v>0</v>
      </c>
    </row>
    <row r="1219" ht="15.75" customHeight="1">
      <c r="A1219" s="49"/>
      <c r="B1219" s="49"/>
      <c r="C1219" s="49"/>
      <c r="D1219" s="49"/>
      <c r="E1219" s="49"/>
      <c r="F1219" s="49"/>
      <c r="G1219" s="49"/>
      <c r="H1219" s="49"/>
      <c r="I1219" s="49"/>
      <c r="J1219" s="49"/>
      <c r="K1219" s="49"/>
      <c r="L1219" s="49"/>
      <c r="M1219" s="51"/>
      <c r="O1219" s="39">
        <f>Dataset!A1217</f>
        <v>46323</v>
      </c>
      <c r="P1219" s="16">
        <f>Dataset!B1217</f>
        <v>454223</v>
      </c>
      <c r="Q1219" s="16" t="str">
        <f>Dataset!C1217</f>
        <v>Y</v>
      </c>
      <c r="R1219" s="16">
        <f>Dataset!D1217</f>
        <v>5</v>
      </c>
      <c r="S1219" s="16" t="str">
        <f>if(T1219&lt;=0.3,Dataset!D1217, "")</f>
        <v/>
      </c>
      <c r="T1219" s="40">
        <f t="shared" si="2"/>
        <v>0.4809228754</v>
      </c>
      <c r="U1219" s="41" t="b">
        <f t="shared" si="1"/>
        <v>0</v>
      </c>
    </row>
    <row r="1220" ht="15.75" customHeight="1">
      <c r="A1220" s="49"/>
      <c r="B1220" s="49"/>
      <c r="C1220" s="49"/>
      <c r="D1220" s="49"/>
      <c r="E1220" s="49"/>
      <c r="F1220" s="49"/>
      <c r="G1220" s="49"/>
      <c r="H1220" s="49"/>
      <c r="I1220" s="49"/>
      <c r="J1220" s="49"/>
      <c r="K1220" s="49"/>
      <c r="L1220" s="49"/>
      <c r="M1220" s="51"/>
      <c r="O1220" s="39">
        <f>Dataset!A1218</f>
        <v>46323</v>
      </c>
      <c r="P1220" s="16">
        <f>Dataset!B1218</f>
        <v>328145</v>
      </c>
      <c r="Q1220" s="16" t="str">
        <f>Dataset!C1218</f>
        <v>Y</v>
      </c>
      <c r="R1220" s="16">
        <f>Dataset!D1218</f>
        <v>5</v>
      </c>
      <c r="S1220" s="16" t="str">
        <f>if(T1220&lt;=0.3,Dataset!D1218, "")</f>
        <v/>
      </c>
      <c r="T1220" s="40">
        <f t="shared" si="2"/>
        <v>0.677565791</v>
      </c>
      <c r="U1220" s="41" t="b">
        <f t="shared" si="1"/>
        <v>0</v>
      </c>
    </row>
    <row r="1221" ht="15.75" customHeight="1">
      <c r="A1221" s="49"/>
      <c r="B1221" s="49"/>
      <c r="C1221" s="49"/>
      <c r="D1221" s="49"/>
      <c r="E1221" s="49"/>
      <c r="F1221" s="49"/>
      <c r="G1221" s="49"/>
      <c r="H1221" s="49"/>
      <c r="I1221" s="49"/>
      <c r="J1221" s="49"/>
      <c r="K1221" s="49"/>
      <c r="L1221" s="49"/>
      <c r="M1221" s="51"/>
      <c r="O1221" s="39">
        <f>Dataset!A1219</f>
        <v>46323</v>
      </c>
      <c r="P1221" s="16">
        <f>Dataset!B1219</f>
        <v>107402</v>
      </c>
      <c r="Q1221" s="16" t="str">
        <f>Dataset!C1219</f>
        <v>Y</v>
      </c>
      <c r="R1221" s="16">
        <f>Dataset!D1219</f>
        <v>8</v>
      </c>
      <c r="S1221" s="16" t="str">
        <f>if(T1221&lt;=0.3,Dataset!D1219, "")</f>
        <v/>
      </c>
      <c r="T1221" s="40">
        <f t="shared" si="2"/>
        <v>0.3956538934</v>
      </c>
      <c r="U1221" s="41" t="b">
        <f t="shared" si="1"/>
        <v>0</v>
      </c>
    </row>
    <row r="1222" ht="15.75" customHeight="1">
      <c r="A1222" s="49"/>
      <c r="B1222" s="49"/>
      <c r="C1222" s="49"/>
      <c r="D1222" s="49"/>
      <c r="E1222" s="49"/>
      <c r="F1222" s="49"/>
      <c r="G1222" s="49"/>
      <c r="H1222" s="49"/>
      <c r="I1222" s="49"/>
      <c r="J1222" s="49"/>
      <c r="K1222" s="49"/>
      <c r="L1222" s="49"/>
      <c r="M1222" s="51"/>
      <c r="O1222" s="39">
        <f>Dataset!A1220</f>
        <v>46323</v>
      </c>
      <c r="P1222" s="16">
        <f>Dataset!B1220</f>
        <v>278912</v>
      </c>
      <c r="Q1222" s="16" t="str">
        <f>Dataset!C1220</f>
        <v>Y</v>
      </c>
      <c r="R1222" s="16">
        <f>Dataset!D1220</f>
        <v>13</v>
      </c>
      <c r="S1222" s="16" t="str">
        <f>if(T1222&lt;=0.3,Dataset!D1220, "")</f>
        <v/>
      </c>
      <c r="T1222" s="40">
        <f t="shared" si="2"/>
        <v>0.7553080314</v>
      </c>
      <c r="U1222" s="41" t="b">
        <f t="shared" si="1"/>
        <v>0</v>
      </c>
    </row>
    <row r="1223" ht="15.75" customHeight="1">
      <c r="A1223" s="49"/>
      <c r="B1223" s="49"/>
      <c r="C1223" s="49"/>
      <c r="D1223" s="49"/>
      <c r="E1223" s="49"/>
      <c r="F1223" s="49"/>
      <c r="G1223" s="49"/>
      <c r="H1223" s="49"/>
      <c r="I1223" s="49"/>
      <c r="J1223" s="49"/>
      <c r="K1223" s="49"/>
      <c r="L1223" s="49"/>
      <c r="M1223" s="51"/>
      <c r="O1223" s="39">
        <f>Dataset!A1221</f>
        <v>46323</v>
      </c>
      <c r="P1223" s="16">
        <f>Dataset!B1221</f>
        <v>423122</v>
      </c>
      <c r="Q1223" s="16" t="str">
        <f>Dataset!C1221</f>
        <v>Y</v>
      </c>
      <c r="R1223" s="16">
        <f>Dataset!D1221</f>
        <v>15</v>
      </c>
      <c r="S1223" s="16" t="str">
        <f>if(T1223&lt;=0.3,Dataset!D1221, "")</f>
        <v/>
      </c>
      <c r="T1223" s="40">
        <f t="shared" si="2"/>
        <v>0.9424046416</v>
      </c>
      <c r="U1223" s="41" t="b">
        <f t="shared" si="1"/>
        <v>0</v>
      </c>
    </row>
    <row r="1224" ht="15.75" customHeight="1">
      <c r="A1224" s="49"/>
      <c r="B1224" s="49"/>
      <c r="C1224" s="49"/>
      <c r="D1224" s="49"/>
      <c r="E1224" s="49"/>
      <c r="F1224" s="49"/>
      <c r="G1224" s="49"/>
      <c r="H1224" s="49"/>
      <c r="I1224" s="49"/>
      <c r="J1224" s="49"/>
      <c r="K1224" s="49"/>
      <c r="L1224" s="49"/>
      <c r="M1224" s="51"/>
      <c r="O1224" s="39">
        <f>Dataset!A1222</f>
        <v>46323</v>
      </c>
      <c r="P1224" s="16">
        <f>Dataset!B1222</f>
        <v>159014</v>
      </c>
      <c r="Q1224" s="16" t="str">
        <f>Dataset!C1222</f>
        <v>Y</v>
      </c>
      <c r="R1224" s="16">
        <f>Dataset!D1222</f>
        <v>14</v>
      </c>
      <c r="S1224" s="16" t="str">
        <f>if(T1224&lt;=0.3,Dataset!D1222, "")</f>
        <v/>
      </c>
      <c r="T1224" s="40">
        <f t="shared" si="2"/>
        <v>0.44600687</v>
      </c>
      <c r="U1224" s="41" t="b">
        <f t="shared" si="1"/>
        <v>0</v>
      </c>
    </row>
    <row r="1225" ht="15.75" customHeight="1">
      <c r="A1225" s="49"/>
      <c r="B1225" s="49"/>
      <c r="C1225" s="49"/>
      <c r="D1225" s="49"/>
      <c r="E1225" s="49"/>
      <c r="F1225" s="49"/>
      <c r="G1225" s="49"/>
      <c r="H1225" s="49"/>
      <c r="I1225" s="49"/>
      <c r="J1225" s="49"/>
      <c r="K1225" s="49"/>
      <c r="L1225" s="49"/>
      <c r="M1225" s="51"/>
      <c r="O1225" s="39">
        <f>Dataset!A1223</f>
        <v>46323</v>
      </c>
      <c r="P1225" s="16">
        <f>Dataset!B1223</f>
        <v>299393</v>
      </c>
      <c r="Q1225" s="16" t="str">
        <f>Dataset!C1223</f>
        <v>Y</v>
      </c>
      <c r="R1225" s="16">
        <f>Dataset!D1223</f>
        <v>13</v>
      </c>
      <c r="S1225" s="16" t="str">
        <f>if(T1225&lt;=0.3,Dataset!D1223, "")</f>
        <v/>
      </c>
      <c r="T1225" s="40">
        <f t="shared" si="2"/>
        <v>0.494964865</v>
      </c>
      <c r="U1225" s="41" t="b">
        <f t="shared" si="1"/>
        <v>0</v>
      </c>
    </row>
    <row r="1226" ht="15.75" customHeight="1">
      <c r="A1226" s="49"/>
      <c r="B1226" s="49"/>
      <c r="C1226" s="49"/>
      <c r="D1226" s="49"/>
      <c r="E1226" s="49"/>
      <c r="F1226" s="49"/>
      <c r="G1226" s="49"/>
      <c r="H1226" s="49"/>
      <c r="I1226" s="49"/>
      <c r="J1226" s="49"/>
      <c r="K1226" s="49"/>
      <c r="L1226" s="49"/>
      <c r="M1226" s="51"/>
      <c r="O1226" s="39">
        <f>Dataset!A1224</f>
        <v>46323</v>
      </c>
      <c r="P1226" s="16">
        <f>Dataset!B1224</f>
        <v>112976</v>
      </c>
      <c r="Q1226" s="16" t="str">
        <f>Dataset!C1224</f>
        <v>Y</v>
      </c>
      <c r="R1226" s="16">
        <f>Dataset!D1224</f>
        <v>13</v>
      </c>
      <c r="S1226" s="16">
        <f>if(T1226&lt;=0.3,Dataset!D1224, "")</f>
        <v>13</v>
      </c>
      <c r="T1226" s="40">
        <f t="shared" si="2"/>
        <v>0.2603427454</v>
      </c>
      <c r="U1226" s="41" t="b">
        <f t="shared" si="1"/>
        <v>1</v>
      </c>
    </row>
    <row r="1227" ht="15.75" customHeight="1">
      <c r="A1227" s="49"/>
      <c r="B1227" s="49"/>
      <c r="C1227" s="49"/>
      <c r="D1227" s="49"/>
      <c r="E1227" s="49"/>
      <c r="F1227" s="49"/>
      <c r="G1227" s="49"/>
      <c r="H1227" s="49"/>
      <c r="I1227" s="49"/>
      <c r="J1227" s="49"/>
      <c r="K1227" s="49"/>
      <c r="L1227" s="49"/>
      <c r="M1227" s="51"/>
      <c r="O1227" s="39">
        <f>Dataset!A1225</f>
        <v>46323</v>
      </c>
      <c r="P1227" s="16">
        <f>Dataset!B1225</f>
        <v>291672</v>
      </c>
      <c r="Q1227" s="16" t="str">
        <f>Dataset!C1225</f>
        <v>Y</v>
      </c>
      <c r="R1227" s="16">
        <f>Dataset!D1225</f>
        <v>14</v>
      </c>
      <c r="S1227" s="16" t="str">
        <f>if(T1227&lt;=0.3,Dataset!D1225, "")</f>
        <v/>
      </c>
      <c r="T1227" s="40">
        <f t="shared" si="2"/>
        <v>0.6344358633</v>
      </c>
      <c r="U1227" s="41" t="b">
        <f t="shared" si="1"/>
        <v>0</v>
      </c>
    </row>
    <row r="1228" ht="15.75" customHeight="1">
      <c r="A1228" s="49"/>
      <c r="B1228" s="49"/>
      <c r="C1228" s="49"/>
      <c r="D1228" s="49"/>
      <c r="E1228" s="49"/>
      <c r="F1228" s="49"/>
      <c r="G1228" s="49"/>
      <c r="H1228" s="49"/>
      <c r="I1228" s="49"/>
      <c r="J1228" s="49"/>
      <c r="K1228" s="49"/>
      <c r="L1228" s="49"/>
      <c r="M1228" s="51"/>
      <c r="O1228" s="39">
        <f>Dataset!A1226</f>
        <v>46323</v>
      </c>
      <c r="P1228" s="16">
        <f>Dataset!B1226</f>
        <v>474669</v>
      </c>
      <c r="Q1228" s="16" t="str">
        <f>Dataset!C1226</f>
        <v>Y</v>
      </c>
      <c r="R1228" s="16">
        <f>Dataset!D1226</f>
        <v>14</v>
      </c>
      <c r="S1228" s="16" t="str">
        <f>if(T1228&lt;=0.3,Dataset!D1226, "")</f>
        <v/>
      </c>
      <c r="T1228" s="40">
        <f t="shared" si="2"/>
        <v>0.4068181674</v>
      </c>
      <c r="U1228" s="41" t="b">
        <f t="shared" si="1"/>
        <v>0</v>
      </c>
    </row>
    <row r="1229" ht="15.75" customHeight="1">
      <c r="A1229" s="49"/>
      <c r="B1229" s="49"/>
      <c r="C1229" s="49"/>
      <c r="D1229" s="49"/>
      <c r="E1229" s="49"/>
      <c r="F1229" s="49"/>
      <c r="G1229" s="49"/>
      <c r="H1229" s="49"/>
      <c r="I1229" s="49"/>
      <c r="J1229" s="49"/>
      <c r="K1229" s="49"/>
      <c r="L1229" s="49"/>
      <c r="M1229" s="51"/>
      <c r="O1229" s="39">
        <f>Dataset!A1227</f>
        <v>46323</v>
      </c>
      <c r="P1229" s="16">
        <f>Dataset!B1227</f>
        <v>152280</v>
      </c>
      <c r="Q1229" s="16" t="str">
        <f>Dataset!C1227</f>
        <v>Y</v>
      </c>
      <c r="R1229" s="16">
        <f>Dataset!D1227</f>
        <v>15</v>
      </c>
      <c r="S1229" s="16" t="str">
        <f>if(T1229&lt;=0.3,Dataset!D1227, "")</f>
        <v/>
      </c>
      <c r="T1229" s="40">
        <f t="shared" si="2"/>
        <v>0.6661534941</v>
      </c>
      <c r="U1229" s="41" t="b">
        <f t="shared" si="1"/>
        <v>0</v>
      </c>
    </row>
    <row r="1230" ht="15.75" customHeight="1">
      <c r="A1230" s="49"/>
      <c r="B1230" s="49"/>
      <c r="C1230" s="49"/>
      <c r="D1230" s="49"/>
      <c r="E1230" s="49"/>
      <c r="F1230" s="49"/>
      <c r="G1230" s="49"/>
      <c r="H1230" s="49"/>
      <c r="I1230" s="49"/>
      <c r="J1230" s="49"/>
      <c r="K1230" s="49"/>
      <c r="L1230" s="49"/>
      <c r="M1230" s="51"/>
      <c r="O1230" s="39">
        <f>Dataset!A1228</f>
        <v>46323</v>
      </c>
      <c r="P1230" s="16">
        <f>Dataset!B1228</f>
        <v>100581</v>
      </c>
      <c r="Q1230" s="16" t="str">
        <f>Dataset!C1228</f>
        <v>Y</v>
      </c>
      <c r="R1230" s="16">
        <f>Dataset!D1228</f>
        <v>13</v>
      </c>
      <c r="S1230" s="16" t="str">
        <f>if(T1230&lt;=0.3,Dataset!D1228, "")</f>
        <v/>
      </c>
      <c r="T1230" s="40">
        <f t="shared" si="2"/>
        <v>0.3273382846</v>
      </c>
      <c r="U1230" s="41" t="b">
        <f t="shared" si="1"/>
        <v>0</v>
      </c>
    </row>
    <row r="1231" ht="15.75" customHeight="1">
      <c r="A1231" s="49"/>
      <c r="B1231" s="49"/>
      <c r="C1231" s="49"/>
      <c r="D1231" s="49"/>
      <c r="E1231" s="49"/>
      <c r="F1231" s="49"/>
      <c r="G1231" s="49"/>
      <c r="H1231" s="49"/>
      <c r="I1231" s="49"/>
      <c r="J1231" s="49"/>
      <c r="K1231" s="49"/>
      <c r="L1231" s="49"/>
      <c r="M1231" s="51"/>
      <c r="O1231" s="39">
        <f>Dataset!A1229</f>
        <v>46323</v>
      </c>
      <c r="P1231" s="16">
        <f>Dataset!B1229</f>
        <v>213992</v>
      </c>
      <c r="Q1231" s="16" t="str">
        <f>Dataset!C1229</f>
        <v>Y</v>
      </c>
      <c r="R1231" s="16">
        <f>Dataset!D1229</f>
        <v>13</v>
      </c>
      <c r="S1231" s="16">
        <f>if(T1231&lt;=0.3,Dataset!D1229, "")</f>
        <v>13</v>
      </c>
      <c r="T1231" s="40">
        <f t="shared" si="2"/>
        <v>0.1739390369</v>
      </c>
      <c r="U1231" s="41" t="b">
        <f t="shared" si="1"/>
        <v>1</v>
      </c>
    </row>
    <row r="1232" ht="15.75" customHeight="1">
      <c r="A1232" s="49"/>
      <c r="B1232" s="49"/>
      <c r="C1232" s="49"/>
      <c r="D1232" s="49"/>
      <c r="E1232" s="49"/>
      <c r="F1232" s="49"/>
      <c r="G1232" s="49"/>
      <c r="H1232" s="49"/>
      <c r="I1232" s="49"/>
      <c r="J1232" s="49"/>
      <c r="K1232" s="49"/>
      <c r="L1232" s="49"/>
      <c r="M1232" s="51"/>
      <c r="O1232" s="39">
        <f>Dataset!A1230</f>
        <v>46323</v>
      </c>
      <c r="P1232" s="16">
        <f>Dataset!B1230</f>
        <v>161843</v>
      </c>
      <c r="Q1232" s="16" t="str">
        <f>Dataset!C1230</f>
        <v>Y</v>
      </c>
      <c r="R1232" s="16">
        <f>Dataset!D1230</f>
        <v>14</v>
      </c>
      <c r="S1232" s="16">
        <f>if(T1232&lt;=0.3,Dataset!D1230, "")</f>
        <v>14</v>
      </c>
      <c r="T1232" s="40">
        <f t="shared" si="2"/>
        <v>0.1802372773</v>
      </c>
      <c r="U1232" s="41" t="b">
        <f t="shared" si="1"/>
        <v>1</v>
      </c>
    </row>
    <row r="1233" ht="15.75" customHeight="1">
      <c r="A1233" s="49"/>
      <c r="B1233" s="49"/>
      <c r="C1233" s="49"/>
      <c r="D1233" s="49"/>
      <c r="E1233" s="49"/>
      <c r="F1233" s="49"/>
      <c r="G1233" s="49"/>
      <c r="H1233" s="49"/>
      <c r="I1233" s="49"/>
      <c r="J1233" s="49"/>
      <c r="K1233" s="49"/>
      <c r="L1233" s="49"/>
      <c r="M1233" s="51"/>
      <c r="O1233" s="39">
        <f>Dataset!A1231</f>
        <v>46323</v>
      </c>
      <c r="P1233" s="16">
        <f>Dataset!B1231</f>
        <v>407541</v>
      </c>
      <c r="Q1233" s="16" t="str">
        <f>Dataset!C1231</f>
        <v>Y</v>
      </c>
      <c r="R1233" s="16">
        <f>Dataset!D1231</f>
        <v>15</v>
      </c>
      <c r="S1233" s="16" t="str">
        <f>if(T1233&lt;=0.3,Dataset!D1231, "")</f>
        <v/>
      </c>
      <c r="T1233" s="40">
        <f t="shared" si="2"/>
        <v>0.736858575</v>
      </c>
      <c r="U1233" s="41" t="b">
        <f t="shared" si="1"/>
        <v>0</v>
      </c>
    </row>
    <row r="1234" ht="15.75" customHeight="1">
      <c r="A1234" s="49"/>
      <c r="B1234" s="49"/>
      <c r="C1234" s="49"/>
      <c r="D1234" s="49"/>
      <c r="E1234" s="49"/>
      <c r="F1234" s="49"/>
      <c r="G1234" s="49"/>
      <c r="H1234" s="49"/>
      <c r="I1234" s="49"/>
      <c r="J1234" s="49"/>
      <c r="K1234" s="49"/>
      <c r="L1234" s="49"/>
      <c r="M1234" s="51"/>
      <c r="O1234" s="39">
        <f>Dataset!A1232</f>
        <v>46322</v>
      </c>
      <c r="P1234" s="16">
        <f>Dataset!B1232</f>
        <v>352488</v>
      </c>
      <c r="Q1234" s="16" t="str">
        <f>Dataset!C1232</f>
        <v>Y</v>
      </c>
      <c r="R1234" s="16">
        <f>Dataset!D1232</f>
        <v>12</v>
      </c>
      <c r="S1234" s="16" t="str">
        <f>if(T1234&lt;=0.3,Dataset!D1232, "")</f>
        <v/>
      </c>
      <c r="T1234" s="40">
        <f t="shared" si="2"/>
        <v>0.3767377554</v>
      </c>
      <c r="U1234" s="41" t="b">
        <f t="shared" si="1"/>
        <v>0</v>
      </c>
    </row>
    <row r="1235" ht="15.75" customHeight="1">
      <c r="A1235" s="49"/>
      <c r="B1235" s="49"/>
      <c r="C1235" s="49"/>
      <c r="D1235" s="49"/>
      <c r="E1235" s="49"/>
      <c r="F1235" s="49"/>
      <c r="G1235" s="49"/>
      <c r="H1235" s="49"/>
      <c r="I1235" s="49"/>
      <c r="J1235" s="49"/>
      <c r="K1235" s="49"/>
      <c r="L1235" s="49"/>
      <c r="M1235" s="51"/>
      <c r="O1235" s="39">
        <f>Dataset!A1233</f>
        <v>46322</v>
      </c>
      <c r="P1235" s="16">
        <f>Dataset!B1233</f>
        <v>47109</v>
      </c>
      <c r="Q1235" s="16" t="str">
        <f>Dataset!C1233</f>
        <v>Y</v>
      </c>
      <c r="R1235" s="16">
        <f>Dataset!D1233</f>
        <v>14</v>
      </c>
      <c r="S1235" s="16" t="str">
        <f>if(T1235&lt;=0.3,Dataset!D1233, "")</f>
        <v/>
      </c>
      <c r="T1235" s="40">
        <f t="shared" si="2"/>
        <v>0.7634019151</v>
      </c>
      <c r="U1235" s="41" t="b">
        <f t="shared" si="1"/>
        <v>0</v>
      </c>
    </row>
    <row r="1236" ht="15.75" customHeight="1">
      <c r="A1236" s="49"/>
      <c r="B1236" s="49"/>
      <c r="C1236" s="49"/>
      <c r="D1236" s="49"/>
      <c r="E1236" s="49"/>
      <c r="F1236" s="49"/>
      <c r="G1236" s="49"/>
      <c r="H1236" s="49"/>
      <c r="I1236" s="49"/>
      <c r="J1236" s="49"/>
      <c r="K1236" s="49"/>
      <c r="L1236" s="49"/>
      <c r="M1236" s="51"/>
      <c r="O1236" s="39">
        <f>Dataset!A1234</f>
        <v>46322</v>
      </c>
      <c r="P1236" s="16">
        <f>Dataset!B1234</f>
        <v>235553</v>
      </c>
      <c r="Q1236" s="16" t="str">
        <f>Dataset!C1234</f>
        <v>Y</v>
      </c>
      <c r="R1236" s="16">
        <f>Dataset!D1234</f>
        <v>14</v>
      </c>
      <c r="S1236" s="16" t="str">
        <f>if(T1236&lt;=0.3,Dataset!D1234, "")</f>
        <v/>
      </c>
      <c r="T1236" s="40">
        <f t="shared" si="2"/>
        <v>0.509911753</v>
      </c>
      <c r="U1236" s="41" t="b">
        <f t="shared" si="1"/>
        <v>0</v>
      </c>
    </row>
    <row r="1237" ht="15.75" customHeight="1">
      <c r="A1237" s="49"/>
      <c r="B1237" s="49"/>
      <c r="C1237" s="49"/>
      <c r="D1237" s="49"/>
      <c r="E1237" s="49"/>
      <c r="F1237" s="49"/>
      <c r="G1237" s="49"/>
      <c r="H1237" s="49"/>
      <c r="I1237" s="49"/>
      <c r="J1237" s="49"/>
      <c r="K1237" s="49"/>
      <c r="L1237" s="49"/>
      <c r="M1237" s="51"/>
      <c r="O1237" s="39">
        <f>Dataset!A1235</f>
        <v>46322</v>
      </c>
      <c r="P1237" s="16">
        <f>Dataset!B1235</f>
        <v>469805</v>
      </c>
      <c r="Q1237" s="16" t="str">
        <f>Dataset!C1235</f>
        <v>Y</v>
      </c>
      <c r="R1237" s="16">
        <f>Dataset!D1235</f>
        <v>12</v>
      </c>
      <c r="S1237" s="16" t="str">
        <f>if(T1237&lt;=0.3,Dataset!D1235, "")</f>
        <v/>
      </c>
      <c r="T1237" s="40">
        <f t="shared" si="2"/>
        <v>0.5610370039</v>
      </c>
      <c r="U1237" s="41" t="b">
        <f t="shared" si="1"/>
        <v>0</v>
      </c>
    </row>
    <row r="1238" ht="15.75" customHeight="1">
      <c r="A1238" s="49"/>
      <c r="B1238" s="49"/>
      <c r="C1238" s="49"/>
      <c r="D1238" s="49"/>
      <c r="E1238" s="49"/>
      <c r="F1238" s="49"/>
      <c r="G1238" s="49"/>
      <c r="H1238" s="49"/>
      <c r="I1238" s="49"/>
      <c r="J1238" s="49"/>
      <c r="K1238" s="49"/>
      <c r="L1238" s="49"/>
      <c r="M1238" s="51"/>
      <c r="O1238" s="39">
        <f>Dataset!A1236</f>
        <v>46322</v>
      </c>
      <c r="P1238" s="16">
        <f>Dataset!B1236</f>
        <v>220074</v>
      </c>
      <c r="Q1238" s="16" t="str">
        <f>Dataset!C1236</f>
        <v>Y</v>
      </c>
      <c r="R1238" s="16">
        <f>Dataset!D1236</f>
        <v>15</v>
      </c>
      <c r="S1238" s="16" t="str">
        <f>if(T1238&lt;=0.3,Dataset!D1236, "")</f>
        <v/>
      </c>
      <c r="T1238" s="40">
        <f t="shared" si="2"/>
        <v>0.5274073548</v>
      </c>
      <c r="U1238" s="41" t="b">
        <f t="shared" si="1"/>
        <v>0</v>
      </c>
    </row>
    <row r="1239" ht="15.75" customHeight="1">
      <c r="A1239" s="49"/>
      <c r="B1239" s="49"/>
      <c r="C1239" s="49"/>
      <c r="D1239" s="49"/>
      <c r="E1239" s="49"/>
      <c r="F1239" s="49"/>
      <c r="G1239" s="49"/>
      <c r="H1239" s="49"/>
      <c r="I1239" s="49"/>
      <c r="J1239" s="49"/>
      <c r="K1239" s="49"/>
      <c r="L1239" s="49"/>
      <c r="M1239" s="51"/>
      <c r="O1239" s="39">
        <f>Dataset!A1237</f>
        <v>46322</v>
      </c>
      <c r="P1239" s="16">
        <f>Dataset!B1237</f>
        <v>19040</v>
      </c>
      <c r="Q1239" s="16" t="str">
        <f>Dataset!C1237</f>
        <v>Y</v>
      </c>
      <c r="R1239" s="16">
        <f>Dataset!D1237</f>
        <v>14</v>
      </c>
      <c r="S1239" s="16" t="str">
        <f>if(T1239&lt;=0.3,Dataset!D1237, "")</f>
        <v/>
      </c>
      <c r="T1239" s="40">
        <f t="shared" si="2"/>
        <v>0.7603345693</v>
      </c>
      <c r="U1239" s="41" t="b">
        <f t="shared" si="1"/>
        <v>0</v>
      </c>
    </row>
    <row r="1240" ht="15.75" customHeight="1">
      <c r="A1240" s="49"/>
      <c r="B1240" s="49"/>
      <c r="C1240" s="49"/>
      <c r="D1240" s="49"/>
      <c r="E1240" s="49"/>
      <c r="F1240" s="49"/>
      <c r="G1240" s="49"/>
      <c r="H1240" s="49"/>
      <c r="I1240" s="49"/>
      <c r="J1240" s="49"/>
      <c r="K1240" s="49"/>
      <c r="L1240" s="49"/>
      <c r="M1240" s="51"/>
      <c r="O1240" s="39">
        <f>Dataset!A1238</f>
        <v>46322</v>
      </c>
      <c r="P1240" s="16">
        <f>Dataset!B1238</f>
        <v>36402</v>
      </c>
      <c r="Q1240" s="16" t="str">
        <f>Dataset!C1238</f>
        <v>Y</v>
      </c>
      <c r="R1240" s="16">
        <f>Dataset!D1238</f>
        <v>15</v>
      </c>
      <c r="S1240" s="16" t="str">
        <f>if(T1240&lt;=0.3,Dataset!D1238, "")</f>
        <v/>
      </c>
      <c r="T1240" s="40">
        <f t="shared" si="2"/>
        <v>0.3032102046</v>
      </c>
      <c r="U1240" s="41" t="b">
        <f t="shared" si="1"/>
        <v>0</v>
      </c>
    </row>
    <row r="1241" ht="15.75" customHeight="1">
      <c r="A1241" s="49"/>
      <c r="B1241" s="49"/>
      <c r="C1241" s="49"/>
      <c r="D1241" s="49"/>
      <c r="E1241" s="49"/>
      <c r="F1241" s="49"/>
      <c r="G1241" s="49"/>
      <c r="H1241" s="49"/>
      <c r="I1241" s="49"/>
      <c r="J1241" s="49"/>
      <c r="K1241" s="49"/>
      <c r="L1241" s="49"/>
      <c r="M1241" s="51"/>
      <c r="O1241" s="39">
        <f>Dataset!A1239</f>
        <v>46322</v>
      </c>
      <c r="P1241" s="16">
        <f>Dataset!B1239</f>
        <v>449800</v>
      </c>
      <c r="Q1241" s="16" t="str">
        <f>Dataset!C1239</f>
        <v>Y</v>
      </c>
      <c r="R1241" s="16">
        <f>Dataset!D1239</f>
        <v>5</v>
      </c>
      <c r="S1241" s="16" t="str">
        <f>if(T1241&lt;=0.3,Dataset!D1239, "")</f>
        <v/>
      </c>
      <c r="T1241" s="40">
        <f t="shared" si="2"/>
        <v>0.385302042</v>
      </c>
      <c r="U1241" s="41" t="b">
        <f t="shared" si="1"/>
        <v>0</v>
      </c>
    </row>
    <row r="1242" ht="15.75" customHeight="1">
      <c r="A1242" s="49"/>
      <c r="B1242" s="49"/>
      <c r="C1242" s="49"/>
      <c r="D1242" s="49"/>
      <c r="E1242" s="49"/>
      <c r="F1242" s="49"/>
      <c r="G1242" s="49"/>
      <c r="H1242" s="49"/>
      <c r="I1242" s="49"/>
      <c r="J1242" s="49"/>
      <c r="K1242" s="49"/>
      <c r="L1242" s="49"/>
      <c r="M1242" s="51"/>
      <c r="O1242" s="39">
        <f>Dataset!A1240</f>
        <v>46322</v>
      </c>
      <c r="P1242" s="16">
        <f>Dataset!B1240</f>
        <v>163807</v>
      </c>
      <c r="Q1242" s="16" t="str">
        <f>Dataset!C1240</f>
        <v>Y</v>
      </c>
      <c r="R1242" s="16">
        <f>Dataset!D1240</f>
        <v>13</v>
      </c>
      <c r="S1242" s="16" t="str">
        <f>if(T1242&lt;=0.3,Dataset!D1240, "")</f>
        <v/>
      </c>
      <c r="T1242" s="40">
        <f t="shared" si="2"/>
        <v>0.3253424849</v>
      </c>
      <c r="U1242" s="41" t="b">
        <f t="shared" si="1"/>
        <v>0</v>
      </c>
    </row>
    <row r="1243" ht="15.75" customHeight="1">
      <c r="A1243" s="49"/>
      <c r="B1243" s="49"/>
      <c r="C1243" s="49"/>
      <c r="D1243" s="49"/>
      <c r="E1243" s="49"/>
      <c r="F1243" s="49"/>
      <c r="G1243" s="49"/>
      <c r="H1243" s="49"/>
      <c r="I1243" s="49"/>
      <c r="J1243" s="49"/>
      <c r="K1243" s="49"/>
      <c r="L1243" s="49"/>
      <c r="M1243" s="51"/>
      <c r="O1243" s="39">
        <f>Dataset!A1241</f>
        <v>46322</v>
      </c>
      <c r="P1243" s="16">
        <f>Dataset!B1241</f>
        <v>417923</v>
      </c>
      <c r="Q1243" s="16" t="str">
        <f>Dataset!C1241</f>
        <v>Y</v>
      </c>
      <c r="R1243" s="16">
        <f>Dataset!D1241</f>
        <v>15</v>
      </c>
      <c r="S1243" s="16" t="str">
        <f>if(T1243&lt;=0.3,Dataset!D1241, "")</f>
        <v/>
      </c>
      <c r="T1243" s="40">
        <f t="shared" si="2"/>
        <v>0.6163447812</v>
      </c>
      <c r="U1243" s="41" t="b">
        <f t="shared" si="1"/>
        <v>0</v>
      </c>
    </row>
    <row r="1244" ht="15.75" customHeight="1">
      <c r="A1244" s="49"/>
      <c r="B1244" s="49"/>
      <c r="C1244" s="49"/>
      <c r="D1244" s="49"/>
      <c r="E1244" s="49"/>
      <c r="F1244" s="49"/>
      <c r="G1244" s="49"/>
      <c r="H1244" s="49"/>
      <c r="I1244" s="49"/>
      <c r="J1244" s="49"/>
      <c r="K1244" s="49"/>
      <c r="L1244" s="49"/>
      <c r="M1244" s="51"/>
      <c r="O1244" s="39">
        <f>Dataset!A1242</f>
        <v>46322</v>
      </c>
      <c r="P1244" s="16">
        <f>Dataset!B1242</f>
        <v>138720</v>
      </c>
      <c r="Q1244" s="16" t="str">
        <f>Dataset!C1242</f>
        <v>Y</v>
      </c>
      <c r="R1244" s="16">
        <f>Dataset!D1242</f>
        <v>14</v>
      </c>
      <c r="S1244" s="16" t="str">
        <f>if(T1244&lt;=0.3,Dataset!D1242, "")</f>
        <v/>
      </c>
      <c r="T1244" s="40">
        <f t="shared" si="2"/>
        <v>0.7046114413</v>
      </c>
      <c r="U1244" s="41" t="b">
        <f t="shared" si="1"/>
        <v>0</v>
      </c>
    </row>
    <row r="1245" ht="15.75" customHeight="1">
      <c r="A1245" s="49"/>
      <c r="B1245" s="49"/>
      <c r="C1245" s="49"/>
      <c r="D1245" s="49"/>
      <c r="E1245" s="49"/>
      <c r="F1245" s="49"/>
      <c r="G1245" s="49"/>
      <c r="H1245" s="49"/>
      <c r="I1245" s="49"/>
      <c r="J1245" s="49"/>
      <c r="K1245" s="49"/>
      <c r="L1245" s="49"/>
      <c r="M1245" s="51"/>
      <c r="O1245" s="39">
        <f>Dataset!A1243</f>
        <v>46322</v>
      </c>
      <c r="P1245" s="16">
        <f>Dataset!B1243</f>
        <v>151003</v>
      </c>
      <c r="Q1245" s="16" t="str">
        <f>Dataset!C1243</f>
        <v>Y</v>
      </c>
      <c r="R1245" s="16">
        <f>Dataset!D1243</f>
        <v>5</v>
      </c>
      <c r="S1245" s="16" t="str">
        <f>if(T1245&lt;=0.3,Dataset!D1243, "")</f>
        <v/>
      </c>
      <c r="T1245" s="40">
        <f t="shared" si="2"/>
        <v>0.3686475131</v>
      </c>
      <c r="U1245" s="41" t="b">
        <f t="shared" si="1"/>
        <v>0</v>
      </c>
    </row>
    <row r="1246" ht="15.75" customHeight="1">
      <c r="A1246" s="49"/>
      <c r="B1246" s="49"/>
      <c r="C1246" s="49"/>
      <c r="D1246" s="49"/>
      <c r="E1246" s="49"/>
      <c r="F1246" s="49"/>
      <c r="G1246" s="49"/>
      <c r="H1246" s="49"/>
      <c r="I1246" s="49"/>
      <c r="J1246" s="49"/>
      <c r="K1246" s="49"/>
      <c r="L1246" s="49"/>
      <c r="M1246" s="51"/>
      <c r="O1246" s="39">
        <f>Dataset!A1244</f>
        <v>46322</v>
      </c>
      <c r="P1246" s="16">
        <f>Dataset!B1244</f>
        <v>418849</v>
      </c>
      <c r="Q1246" s="16" t="str">
        <f>Dataset!C1244</f>
        <v>Y</v>
      </c>
      <c r="R1246" s="16">
        <f>Dataset!D1244</f>
        <v>13</v>
      </c>
      <c r="S1246" s="16">
        <f>if(T1246&lt;=0.3,Dataset!D1244, "")</f>
        <v>13</v>
      </c>
      <c r="T1246" s="40">
        <f t="shared" si="2"/>
        <v>0.2463728767</v>
      </c>
      <c r="U1246" s="41" t="b">
        <f t="shared" si="1"/>
        <v>1</v>
      </c>
    </row>
    <row r="1247" ht="15.75" customHeight="1">
      <c r="A1247" s="49"/>
      <c r="B1247" s="49"/>
      <c r="C1247" s="49"/>
      <c r="D1247" s="49"/>
      <c r="E1247" s="49"/>
      <c r="F1247" s="49"/>
      <c r="G1247" s="49"/>
      <c r="H1247" s="49"/>
      <c r="I1247" s="49"/>
      <c r="J1247" s="49"/>
      <c r="K1247" s="49"/>
      <c r="L1247" s="49"/>
      <c r="M1247" s="51"/>
      <c r="O1247" s="39">
        <f>Dataset!A1245</f>
        <v>46322</v>
      </c>
      <c r="P1247" s="16">
        <f>Dataset!B1245</f>
        <v>484879</v>
      </c>
      <c r="Q1247" s="16" t="str">
        <f>Dataset!C1245</f>
        <v>Y</v>
      </c>
      <c r="R1247" s="16">
        <f>Dataset!D1245</f>
        <v>13</v>
      </c>
      <c r="S1247" s="16" t="str">
        <f>if(T1247&lt;=0.3,Dataset!D1245, "")</f>
        <v/>
      </c>
      <c r="T1247" s="40">
        <f t="shared" si="2"/>
        <v>0.5241191352</v>
      </c>
      <c r="U1247" s="41" t="b">
        <f t="shared" si="1"/>
        <v>0</v>
      </c>
    </row>
    <row r="1248" ht="15.75" customHeight="1">
      <c r="A1248" s="49"/>
      <c r="B1248" s="49"/>
      <c r="C1248" s="49"/>
      <c r="D1248" s="49"/>
      <c r="E1248" s="49"/>
      <c r="F1248" s="49"/>
      <c r="G1248" s="49"/>
      <c r="H1248" s="49"/>
      <c r="I1248" s="49"/>
      <c r="J1248" s="49"/>
      <c r="K1248" s="49"/>
      <c r="L1248" s="49"/>
      <c r="M1248" s="51"/>
      <c r="O1248" s="39">
        <f>Dataset!A1246</f>
        <v>46322</v>
      </c>
      <c r="P1248" s="16">
        <f>Dataset!B1246</f>
        <v>13855</v>
      </c>
      <c r="Q1248" s="16" t="str">
        <f>Dataset!C1246</f>
        <v>Y</v>
      </c>
      <c r="R1248" s="16">
        <f>Dataset!D1246</f>
        <v>14</v>
      </c>
      <c r="S1248" s="16" t="str">
        <f>if(T1248&lt;=0.3,Dataset!D1246, "")</f>
        <v/>
      </c>
      <c r="T1248" s="40">
        <f t="shared" si="2"/>
        <v>0.7379690027</v>
      </c>
      <c r="U1248" s="41" t="b">
        <f t="shared" si="1"/>
        <v>0</v>
      </c>
    </row>
    <row r="1249" ht="15.75" customHeight="1">
      <c r="A1249" s="49"/>
      <c r="B1249" s="49"/>
      <c r="C1249" s="49"/>
      <c r="D1249" s="49"/>
      <c r="E1249" s="49"/>
      <c r="F1249" s="49"/>
      <c r="G1249" s="49"/>
      <c r="H1249" s="49"/>
      <c r="I1249" s="49"/>
      <c r="J1249" s="49"/>
      <c r="K1249" s="49"/>
      <c r="L1249" s="49"/>
      <c r="M1249" s="51"/>
      <c r="O1249" s="39">
        <f>Dataset!A1247</f>
        <v>46322</v>
      </c>
      <c r="P1249" s="16">
        <f>Dataset!B1247</f>
        <v>214976</v>
      </c>
      <c r="Q1249" s="16" t="str">
        <f>Dataset!C1247</f>
        <v>Y</v>
      </c>
      <c r="R1249" s="16">
        <f>Dataset!D1247</f>
        <v>14</v>
      </c>
      <c r="S1249" s="16">
        <f>if(T1249&lt;=0.3,Dataset!D1247, "")</f>
        <v>14</v>
      </c>
      <c r="T1249" s="40">
        <f t="shared" si="2"/>
        <v>0.154880761</v>
      </c>
      <c r="U1249" s="41" t="b">
        <f t="shared" si="1"/>
        <v>1</v>
      </c>
    </row>
    <row r="1250" ht="15.75" customHeight="1">
      <c r="A1250" s="49"/>
      <c r="B1250" s="49"/>
      <c r="C1250" s="49"/>
      <c r="D1250" s="49"/>
      <c r="E1250" s="49"/>
      <c r="F1250" s="49"/>
      <c r="G1250" s="49"/>
      <c r="H1250" s="49"/>
      <c r="I1250" s="49"/>
      <c r="J1250" s="49"/>
      <c r="K1250" s="49"/>
      <c r="L1250" s="49"/>
      <c r="M1250" s="51"/>
      <c r="O1250" s="39">
        <f>Dataset!A1248</f>
        <v>46322</v>
      </c>
      <c r="P1250" s="16">
        <f>Dataset!B1248</f>
        <v>477115</v>
      </c>
      <c r="Q1250" s="16" t="str">
        <f>Dataset!C1248</f>
        <v>Y</v>
      </c>
      <c r="R1250" s="16">
        <f>Dataset!D1248</f>
        <v>12</v>
      </c>
      <c r="S1250" s="16" t="str">
        <f>if(T1250&lt;=0.3,Dataset!D1248, "")</f>
        <v/>
      </c>
      <c r="T1250" s="40">
        <f t="shared" si="2"/>
        <v>0.6673556521</v>
      </c>
      <c r="U1250" s="41" t="b">
        <f t="shared" si="1"/>
        <v>0</v>
      </c>
    </row>
    <row r="1251" ht="15.75" customHeight="1">
      <c r="A1251" s="49"/>
      <c r="B1251" s="49"/>
      <c r="C1251" s="49"/>
      <c r="D1251" s="49"/>
      <c r="E1251" s="49"/>
      <c r="F1251" s="49"/>
      <c r="G1251" s="49"/>
      <c r="H1251" s="49"/>
      <c r="I1251" s="49"/>
      <c r="J1251" s="49"/>
      <c r="K1251" s="49"/>
      <c r="L1251" s="49"/>
      <c r="M1251" s="51"/>
      <c r="O1251" s="39">
        <f>Dataset!A1249</f>
        <v>46322</v>
      </c>
      <c r="P1251" s="16">
        <f>Dataset!B1249</f>
        <v>483628</v>
      </c>
      <c r="Q1251" s="16" t="str">
        <f>Dataset!C1249</f>
        <v>Y</v>
      </c>
      <c r="R1251" s="16">
        <f>Dataset!D1249</f>
        <v>14</v>
      </c>
      <c r="S1251" s="16" t="str">
        <f>if(T1251&lt;=0.3,Dataset!D1249, "")</f>
        <v/>
      </c>
      <c r="T1251" s="40">
        <f t="shared" si="2"/>
        <v>0.584230102</v>
      </c>
      <c r="U1251" s="41" t="b">
        <f t="shared" si="1"/>
        <v>0</v>
      </c>
    </row>
    <row r="1252" ht="15.75" customHeight="1">
      <c r="A1252" s="49"/>
      <c r="B1252" s="49"/>
      <c r="C1252" s="49"/>
      <c r="D1252" s="49"/>
      <c r="E1252" s="49"/>
      <c r="F1252" s="49"/>
      <c r="G1252" s="49"/>
      <c r="H1252" s="49"/>
      <c r="I1252" s="49"/>
      <c r="J1252" s="49"/>
      <c r="K1252" s="49"/>
      <c r="L1252" s="49"/>
      <c r="M1252" s="51"/>
      <c r="O1252" s="39">
        <f>Dataset!A1250</f>
        <v>46322</v>
      </c>
      <c r="P1252" s="16">
        <f>Dataset!B1250</f>
        <v>401748</v>
      </c>
      <c r="Q1252" s="16" t="str">
        <f>Dataset!C1250</f>
        <v>Y</v>
      </c>
      <c r="R1252" s="16">
        <f>Dataset!D1250</f>
        <v>14</v>
      </c>
      <c r="S1252" s="16">
        <f>if(T1252&lt;=0.3,Dataset!D1250, "")</f>
        <v>14</v>
      </c>
      <c r="T1252" s="40">
        <f t="shared" si="2"/>
        <v>0.2848933753</v>
      </c>
      <c r="U1252" s="41" t="b">
        <f t="shared" si="1"/>
        <v>1</v>
      </c>
    </row>
    <row r="1253" ht="15.75" customHeight="1">
      <c r="A1253" s="49"/>
      <c r="B1253" s="49"/>
      <c r="C1253" s="49"/>
      <c r="D1253" s="49"/>
      <c r="E1253" s="49"/>
      <c r="F1253" s="49"/>
      <c r="G1253" s="49"/>
      <c r="H1253" s="49"/>
      <c r="I1253" s="49"/>
      <c r="J1253" s="49"/>
      <c r="K1253" s="49"/>
      <c r="L1253" s="49"/>
      <c r="M1253" s="51"/>
      <c r="O1253" s="39">
        <f>Dataset!A1251</f>
        <v>46322</v>
      </c>
      <c r="P1253" s="16">
        <f>Dataset!B1251</f>
        <v>473380</v>
      </c>
      <c r="Q1253" s="16" t="str">
        <f>Dataset!C1251</f>
        <v>Y</v>
      </c>
      <c r="R1253" s="16">
        <f>Dataset!D1251</f>
        <v>14</v>
      </c>
      <c r="S1253" s="16">
        <f>if(T1253&lt;=0.3,Dataset!D1251, "")</f>
        <v>14</v>
      </c>
      <c r="T1253" s="40">
        <f t="shared" si="2"/>
        <v>0.1988444508</v>
      </c>
      <c r="U1253" s="41" t="b">
        <f t="shared" si="1"/>
        <v>1</v>
      </c>
    </row>
    <row r="1254" ht="15.75" customHeight="1">
      <c r="A1254" s="49"/>
      <c r="B1254" s="49"/>
      <c r="C1254" s="49"/>
      <c r="D1254" s="49"/>
      <c r="E1254" s="49"/>
      <c r="F1254" s="49"/>
      <c r="G1254" s="49"/>
      <c r="H1254" s="49"/>
      <c r="I1254" s="49"/>
      <c r="J1254" s="49"/>
      <c r="K1254" s="49"/>
      <c r="L1254" s="49"/>
      <c r="M1254" s="51"/>
      <c r="O1254" s="39">
        <f>Dataset!A1252</f>
        <v>46322</v>
      </c>
      <c r="P1254" s="16">
        <f>Dataset!B1252</f>
        <v>392837</v>
      </c>
      <c r="Q1254" s="16" t="str">
        <f>Dataset!C1252</f>
        <v>Y</v>
      </c>
      <c r="R1254" s="16">
        <f>Dataset!D1252</f>
        <v>15</v>
      </c>
      <c r="S1254" s="16" t="str">
        <f>if(T1254&lt;=0.3,Dataset!D1252, "")</f>
        <v/>
      </c>
      <c r="T1254" s="40">
        <f t="shared" si="2"/>
        <v>0.6849149293</v>
      </c>
      <c r="U1254" s="41" t="b">
        <f t="shared" si="1"/>
        <v>0</v>
      </c>
    </row>
    <row r="1255" ht="15.75" customHeight="1">
      <c r="A1255" s="49"/>
      <c r="B1255" s="49"/>
      <c r="C1255" s="49"/>
      <c r="D1255" s="49"/>
      <c r="E1255" s="49"/>
      <c r="F1255" s="49"/>
      <c r="G1255" s="49"/>
      <c r="H1255" s="49"/>
      <c r="I1255" s="49"/>
      <c r="J1255" s="49"/>
      <c r="K1255" s="49"/>
      <c r="L1255" s="49"/>
      <c r="M1255" s="51"/>
      <c r="O1255" s="39">
        <f>Dataset!A1253</f>
        <v>46322</v>
      </c>
      <c r="P1255" s="16">
        <f>Dataset!B1253</f>
        <v>147990</v>
      </c>
      <c r="Q1255" s="16" t="str">
        <f>Dataset!C1253</f>
        <v>Y</v>
      </c>
      <c r="R1255" s="16">
        <f>Dataset!D1253</f>
        <v>14</v>
      </c>
      <c r="S1255" s="16" t="str">
        <f>if(T1255&lt;=0.3,Dataset!D1253, "")</f>
        <v/>
      </c>
      <c r="T1255" s="40">
        <f t="shared" si="2"/>
        <v>0.6835721411</v>
      </c>
      <c r="U1255" s="41" t="b">
        <f t="shared" si="1"/>
        <v>0</v>
      </c>
    </row>
    <row r="1256" ht="15.75" customHeight="1">
      <c r="A1256" s="49"/>
      <c r="B1256" s="49"/>
      <c r="C1256" s="49"/>
      <c r="D1256" s="49"/>
      <c r="E1256" s="49"/>
      <c r="F1256" s="49"/>
      <c r="G1256" s="49"/>
      <c r="H1256" s="49"/>
      <c r="I1256" s="49"/>
      <c r="J1256" s="49"/>
      <c r="K1256" s="49"/>
      <c r="L1256" s="49"/>
      <c r="M1256" s="51"/>
      <c r="O1256" s="39">
        <f>Dataset!A1254</f>
        <v>46321</v>
      </c>
      <c r="P1256" s="16">
        <f>Dataset!B1254</f>
        <v>373071</v>
      </c>
      <c r="Q1256" s="16" t="str">
        <f>Dataset!C1254</f>
        <v>Y</v>
      </c>
      <c r="R1256" s="16">
        <f>Dataset!D1254</f>
        <v>15</v>
      </c>
      <c r="S1256" s="16" t="str">
        <f>if(T1256&lt;=0.3,Dataset!D1254, "")</f>
        <v/>
      </c>
      <c r="T1256" s="40">
        <f t="shared" si="2"/>
        <v>0.5541898107</v>
      </c>
      <c r="U1256" s="41" t="b">
        <f t="shared" si="1"/>
        <v>0</v>
      </c>
    </row>
    <row r="1257" ht="15.75" customHeight="1">
      <c r="A1257" s="49"/>
      <c r="B1257" s="49"/>
      <c r="C1257" s="49"/>
      <c r="D1257" s="49"/>
      <c r="E1257" s="49"/>
      <c r="F1257" s="49"/>
      <c r="G1257" s="49"/>
      <c r="H1257" s="49"/>
      <c r="I1257" s="49"/>
      <c r="J1257" s="49"/>
      <c r="K1257" s="49"/>
      <c r="L1257" s="49"/>
      <c r="M1257" s="51"/>
      <c r="O1257" s="39">
        <f>Dataset!A1255</f>
        <v>46321</v>
      </c>
      <c r="P1257" s="16">
        <f>Dataset!B1255</f>
        <v>370434</v>
      </c>
      <c r="Q1257" s="16" t="str">
        <f>Dataset!C1255</f>
        <v>Y</v>
      </c>
      <c r="R1257" s="16">
        <f>Dataset!D1255</f>
        <v>14</v>
      </c>
      <c r="S1257" s="16" t="str">
        <f>if(T1257&lt;=0.3,Dataset!D1255, "")</f>
        <v/>
      </c>
      <c r="T1257" s="40">
        <f t="shared" si="2"/>
        <v>0.7555156052</v>
      </c>
      <c r="U1257" s="41" t="b">
        <f t="shared" si="1"/>
        <v>0</v>
      </c>
    </row>
    <row r="1258" ht="15.75" customHeight="1">
      <c r="A1258" s="49"/>
      <c r="B1258" s="49"/>
      <c r="C1258" s="49"/>
      <c r="D1258" s="49"/>
      <c r="E1258" s="49"/>
      <c r="F1258" s="49"/>
      <c r="G1258" s="49"/>
      <c r="H1258" s="49"/>
      <c r="I1258" s="49"/>
      <c r="J1258" s="49"/>
      <c r="K1258" s="49"/>
      <c r="L1258" s="49"/>
      <c r="M1258" s="51"/>
      <c r="O1258" s="39">
        <f>Dataset!A1256</f>
        <v>46321</v>
      </c>
      <c r="P1258" s="16">
        <f>Dataset!B1256</f>
        <v>451729</v>
      </c>
      <c r="Q1258" s="16" t="str">
        <f>Dataset!C1256</f>
        <v>Y</v>
      </c>
      <c r="R1258" s="16">
        <f>Dataset!D1256</f>
        <v>14</v>
      </c>
      <c r="S1258" s="16" t="str">
        <f>if(T1258&lt;=0.3,Dataset!D1256, "")</f>
        <v/>
      </c>
      <c r="T1258" s="40">
        <f t="shared" si="2"/>
        <v>0.5016069858</v>
      </c>
      <c r="U1258" s="41" t="b">
        <f t="shared" si="1"/>
        <v>0</v>
      </c>
    </row>
    <row r="1259" ht="15.75" customHeight="1">
      <c r="A1259" s="49"/>
      <c r="B1259" s="49"/>
      <c r="C1259" s="49"/>
      <c r="D1259" s="49"/>
      <c r="E1259" s="49"/>
      <c r="F1259" s="49"/>
      <c r="G1259" s="49"/>
      <c r="H1259" s="49"/>
      <c r="I1259" s="49"/>
      <c r="J1259" s="49"/>
      <c r="K1259" s="49"/>
      <c r="L1259" s="49"/>
      <c r="M1259" s="51"/>
      <c r="O1259" s="39">
        <f>Dataset!A1257</f>
        <v>46321</v>
      </c>
      <c r="P1259" s="16">
        <f>Dataset!B1257</f>
        <v>84374</v>
      </c>
      <c r="Q1259" s="16" t="str">
        <f>Dataset!C1257</f>
        <v>Y</v>
      </c>
      <c r="R1259" s="16">
        <f>Dataset!D1257</f>
        <v>11</v>
      </c>
      <c r="S1259" s="16" t="str">
        <f>if(T1259&lt;=0.3,Dataset!D1257, "")</f>
        <v/>
      </c>
      <c r="T1259" s="40">
        <f t="shared" si="2"/>
        <v>0.5633622398</v>
      </c>
      <c r="U1259" s="41" t="b">
        <f t="shared" si="1"/>
        <v>0</v>
      </c>
    </row>
    <row r="1260" ht="15.75" customHeight="1">
      <c r="A1260" s="49"/>
      <c r="B1260" s="49"/>
      <c r="C1260" s="49"/>
      <c r="D1260" s="49"/>
      <c r="E1260" s="49"/>
      <c r="F1260" s="49"/>
      <c r="G1260" s="49"/>
      <c r="H1260" s="49"/>
      <c r="I1260" s="49"/>
      <c r="J1260" s="49"/>
      <c r="K1260" s="49"/>
      <c r="L1260" s="49"/>
      <c r="M1260" s="51"/>
      <c r="O1260" s="39">
        <f>Dataset!A1258</f>
        <v>46321</v>
      </c>
      <c r="P1260" s="16">
        <f>Dataset!B1258</f>
        <v>23710</v>
      </c>
      <c r="Q1260" s="16" t="str">
        <f>Dataset!C1258</f>
        <v>Y</v>
      </c>
      <c r="R1260" s="16">
        <f>Dataset!D1258</f>
        <v>14</v>
      </c>
      <c r="S1260" s="16" t="str">
        <f>if(T1260&lt;=0.3,Dataset!D1258, "")</f>
        <v/>
      </c>
      <c r="T1260" s="40">
        <f t="shared" si="2"/>
        <v>0.7412345712</v>
      </c>
      <c r="U1260" s="41" t="b">
        <f t="shared" si="1"/>
        <v>0</v>
      </c>
    </row>
    <row r="1261" ht="15.75" customHeight="1">
      <c r="A1261" s="49"/>
      <c r="B1261" s="49"/>
      <c r="C1261" s="49"/>
      <c r="D1261" s="49"/>
      <c r="E1261" s="49"/>
      <c r="F1261" s="49"/>
      <c r="G1261" s="49"/>
      <c r="H1261" s="49"/>
      <c r="I1261" s="49"/>
      <c r="J1261" s="49"/>
      <c r="K1261" s="49"/>
      <c r="L1261" s="49"/>
      <c r="M1261" s="51"/>
      <c r="O1261" s="39">
        <f>Dataset!A1259</f>
        <v>46321</v>
      </c>
      <c r="P1261" s="16">
        <f>Dataset!B1259</f>
        <v>348180</v>
      </c>
      <c r="Q1261" s="16" t="str">
        <f>Dataset!C1259</f>
        <v>Y</v>
      </c>
      <c r="R1261" s="16">
        <f>Dataset!D1259</f>
        <v>11</v>
      </c>
      <c r="S1261" s="16">
        <f>if(T1261&lt;=0.3,Dataset!D1259, "")</f>
        <v>11</v>
      </c>
      <c r="T1261" s="40">
        <f t="shared" si="2"/>
        <v>0.05532742987</v>
      </c>
      <c r="U1261" s="41" t="b">
        <f t="shared" si="1"/>
        <v>1</v>
      </c>
    </row>
    <row r="1262" ht="15.75" customHeight="1">
      <c r="A1262" s="49"/>
      <c r="B1262" s="49"/>
      <c r="C1262" s="49"/>
      <c r="D1262" s="49"/>
      <c r="E1262" s="49"/>
      <c r="F1262" s="49"/>
      <c r="G1262" s="49"/>
      <c r="H1262" s="49"/>
      <c r="I1262" s="49"/>
      <c r="J1262" s="49"/>
      <c r="K1262" s="49"/>
      <c r="L1262" s="49"/>
      <c r="M1262" s="51"/>
      <c r="O1262" s="39">
        <f>Dataset!A1260</f>
        <v>46321</v>
      </c>
      <c r="P1262" s="16">
        <f>Dataset!B1260</f>
        <v>112238</v>
      </c>
      <c r="Q1262" s="16" t="str">
        <f>Dataset!C1260</f>
        <v>Y</v>
      </c>
      <c r="R1262" s="16">
        <f>Dataset!D1260</f>
        <v>10</v>
      </c>
      <c r="S1262" s="16">
        <f>if(T1262&lt;=0.3,Dataset!D1260, "")</f>
        <v>10</v>
      </c>
      <c r="T1262" s="40">
        <f t="shared" si="2"/>
        <v>0.09646084796</v>
      </c>
      <c r="U1262" s="41" t="b">
        <f t="shared" si="1"/>
        <v>1</v>
      </c>
    </row>
    <row r="1263" ht="15.75" customHeight="1">
      <c r="A1263" s="49"/>
      <c r="B1263" s="49"/>
      <c r="C1263" s="49"/>
      <c r="D1263" s="49"/>
      <c r="E1263" s="49"/>
      <c r="F1263" s="49"/>
      <c r="G1263" s="49"/>
      <c r="H1263" s="49"/>
      <c r="I1263" s="49"/>
      <c r="J1263" s="49"/>
      <c r="K1263" s="49"/>
      <c r="L1263" s="49"/>
      <c r="M1263" s="51"/>
      <c r="O1263" s="39">
        <f>Dataset!A1261</f>
        <v>46321</v>
      </c>
      <c r="P1263" s="16">
        <f>Dataset!B1261</f>
        <v>250096</v>
      </c>
      <c r="Q1263" s="16" t="str">
        <f>Dataset!C1261</f>
        <v>Y</v>
      </c>
      <c r="R1263" s="16">
        <f>Dataset!D1261</f>
        <v>15</v>
      </c>
      <c r="S1263" s="16" t="str">
        <f>if(T1263&lt;=0.3,Dataset!D1261, "")</f>
        <v/>
      </c>
      <c r="T1263" s="40">
        <f t="shared" si="2"/>
        <v>0.747024079</v>
      </c>
      <c r="U1263" s="41" t="b">
        <f t="shared" si="1"/>
        <v>0</v>
      </c>
    </row>
    <row r="1264" ht="15.75" customHeight="1">
      <c r="A1264" s="49"/>
      <c r="B1264" s="49"/>
      <c r="C1264" s="49"/>
      <c r="D1264" s="49"/>
      <c r="E1264" s="49"/>
      <c r="F1264" s="49"/>
      <c r="G1264" s="49"/>
      <c r="H1264" s="49"/>
      <c r="I1264" s="49"/>
      <c r="J1264" s="49"/>
      <c r="K1264" s="49"/>
      <c r="L1264" s="49"/>
      <c r="M1264" s="51"/>
      <c r="O1264" s="39">
        <f>Dataset!A1262</f>
        <v>46321</v>
      </c>
      <c r="P1264" s="16">
        <f>Dataset!B1262</f>
        <v>293094</v>
      </c>
      <c r="Q1264" s="16" t="str">
        <f>Dataset!C1262</f>
        <v>Y</v>
      </c>
      <c r="R1264" s="16">
        <f>Dataset!D1262</f>
        <v>11</v>
      </c>
      <c r="S1264" s="16">
        <f>if(T1264&lt;=0.3,Dataset!D1262, "")</f>
        <v>11</v>
      </c>
      <c r="T1264" s="40">
        <f t="shared" si="2"/>
        <v>0.2763681819</v>
      </c>
      <c r="U1264" s="41" t="b">
        <f t="shared" si="1"/>
        <v>1</v>
      </c>
    </row>
    <row r="1265" ht="15.75" customHeight="1">
      <c r="A1265" s="49"/>
      <c r="B1265" s="49"/>
      <c r="C1265" s="49"/>
      <c r="D1265" s="49"/>
      <c r="E1265" s="49"/>
      <c r="F1265" s="49"/>
      <c r="G1265" s="49"/>
      <c r="H1265" s="49"/>
      <c r="I1265" s="49"/>
      <c r="J1265" s="49"/>
      <c r="K1265" s="49"/>
      <c r="L1265" s="49"/>
      <c r="M1265" s="51"/>
      <c r="O1265" s="39">
        <f>Dataset!A1263</f>
        <v>46321</v>
      </c>
      <c r="P1265" s="16">
        <f>Dataset!B1263</f>
        <v>438344</v>
      </c>
      <c r="Q1265" s="16" t="str">
        <f>Dataset!C1263</f>
        <v>Y</v>
      </c>
      <c r="R1265" s="16">
        <f>Dataset!D1263</f>
        <v>15</v>
      </c>
      <c r="S1265" s="16">
        <f>if(T1265&lt;=0.3,Dataset!D1263, "")</f>
        <v>15</v>
      </c>
      <c r="T1265" s="40">
        <f t="shared" si="2"/>
        <v>0.2095681865</v>
      </c>
      <c r="U1265" s="41" t="b">
        <f t="shared" si="1"/>
        <v>1</v>
      </c>
    </row>
    <row r="1266" ht="15.75" customHeight="1">
      <c r="A1266" s="49"/>
      <c r="B1266" s="49"/>
      <c r="C1266" s="49"/>
      <c r="D1266" s="49"/>
      <c r="E1266" s="49"/>
      <c r="F1266" s="49"/>
      <c r="G1266" s="49"/>
      <c r="H1266" s="49"/>
      <c r="I1266" s="49"/>
      <c r="J1266" s="49"/>
      <c r="K1266" s="49"/>
      <c r="L1266" s="49"/>
      <c r="M1266" s="51"/>
      <c r="O1266" s="39">
        <f>Dataset!A1264</f>
        <v>46321</v>
      </c>
      <c r="P1266" s="16">
        <f>Dataset!B1264</f>
        <v>41041</v>
      </c>
      <c r="Q1266" s="16" t="str">
        <f>Dataset!C1264</f>
        <v>Y</v>
      </c>
      <c r="R1266" s="16">
        <f>Dataset!D1264</f>
        <v>15</v>
      </c>
      <c r="S1266" s="16" t="str">
        <f>if(T1266&lt;=0.3,Dataset!D1264, "")</f>
        <v/>
      </c>
      <c r="T1266" s="40">
        <f t="shared" si="2"/>
        <v>0.5501637053</v>
      </c>
      <c r="U1266" s="41" t="b">
        <f t="shared" si="1"/>
        <v>0</v>
      </c>
    </row>
    <row r="1267" ht="15.75" customHeight="1">
      <c r="A1267" s="49"/>
      <c r="B1267" s="49"/>
      <c r="C1267" s="49"/>
      <c r="D1267" s="49"/>
      <c r="E1267" s="49"/>
      <c r="F1267" s="49"/>
      <c r="G1267" s="49"/>
      <c r="H1267" s="49"/>
      <c r="I1267" s="49"/>
      <c r="J1267" s="49"/>
      <c r="K1267" s="49"/>
      <c r="L1267" s="49"/>
      <c r="M1267" s="51"/>
      <c r="O1267" s="39">
        <f>Dataset!A1265</f>
        <v>46321</v>
      </c>
      <c r="P1267" s="16">
        <f>Dataset!B1265</f>
        <v>339970</v>
      </c>
      <c r="Q1267" s="16" t="str">
        <f>Dataset!C1265</f>
        <v>Y</v>
      </c>
      <c r="R1267" s="16">
        <f>Dataset!D1265</f>
        <v>13</v>
      </c>
      <c r="S1267" s="16">
        <f>if(T1267&lt;=0.3,Dataset!D1265, "")</f>
        <v>13</v>
      </c>
      <c r="T1267" s="40">
        <f t="shared" si="2"/>
        <v>0.0969066869</v>
      </c>
      <c r="U1267" s="41" t="b">
        <f t="shared" si="1"/>
        <v>1</v>
      </c>
    </row>
    <row r="1268" ht="15.75" customHeight="1">
      <c r="A1268" s="49"/>
      <c r="B1268" s="49"/>
      <c r="C1268" s="49"/>
      <c r="D1268" s="49"/>
      <c r="E1268" s="49"/>
      <c r="F1268" s="49"/>
      <c r="G1268" s="49"/>
      <c r="H1268" s="49"/>
      <c r="I1268" s="49"/>
      <c r="J1268" s="49"/>
      <c r="K1268" s="49"/>
      <c r="L1268" s="49"/>
      <c r="M1268" s="51"/>
      <c r="O1268" s="39">
        <f>Dataset!A1266</f>
        <v>46321</v>
      </c>
      <c r="P1268" s="16">
        <f>Dataset!B1266</f>
        <v>137989</v>
      </c>
      <c r="Q1268" s="16" t="str">
        <f>Dataset!C1266</f>
        <v>Y</v>
      </c>
      <c r="R1268" s="16">
        <f>Dataset!D1266</f>
        <v>14</v>
      </c>
      <c r="S1268" s="16" t="str">
        <f>if(T1268&lt;=0.3,Dataset!D1266, "")</f>
        <v/>
      </c>
      <c r="T1268" s="40">
        <f t="shared" si="2"/>
        <v>0.9178291663</v>
      </c>
      <c r="U1268" s="41" t="b">
        <f t="shared" si="1"/>
        <v>0</v>
      </c>
    </row>
    <row r="1269" ht="15.75" customHeight="1">
      <c r="A1269" s="49"/>
      <c r="B1269" s="49"/>
      <c r="C1269" s="49"/>
      <c r="D1269" s="49"/>
      <c r="E1269" s="49"/>
      <c r="F1269" s="49"/>
      <c r="G1269" s="49"/>
      <c r="H1269" s="49"/>
      <c r="I1269" s="49"/>
      <c r="J1269" s="49"/>
      <c r="K1269" s="49"/>
      <c r="L1269" s="49"/>
      <c r="M1269" s="51"/>
      <c r="O1269" s="39">
        <f>Dataset!A1267</f>
        <v>46321</v>
      </c>
      <c r="P1269" s="16">
        <f>Dataset!B1267</f>
        <v>328818</v>
      </c>
      <c r="Q1269" s="16" t="str">
        <f>Dataset!C1267</f>
        <v>Y</v>
      </c>
      <c r="R1269" s="16">
        <f>Dataset!D1267</f>
        <v>14</v>
      </c>
      <c r="S1269" s="16" t="str">
        <f>if(T1269&lt;=0.3,Dataset!D1267, "")</f>
        <v/>
      </c>
      <c r="T1269" s="40">
        <f t="shared" si="2"/>
        <v>0.8164682285</v>
      </c>
      <c r="U1269" s="41" t="b">
        <f t="shared" si="1"/>
        <v>0</v>
      </c>
    </row>
    <row r="1270" ht="15.75" customHeight="1">
      <c r="A1270" s="49"/>
      <c r="B1270" s="49"/>
      <c r="C1270" s="49"/>
      <c r="D1270" s="49"/>
      <c r="E1270" s="49"/>
      <c r="F1270" s="49"/>
      <c r="G1270" s="49"/>
      <c r="H1270" s="49"/>
      <c r="I1270" s="49"/>
      <c r="J1270" s="49"/>
      <c r="K1270" s="49"/>
      <c r="L1270" s="49"/>
      <c r="M1270" s="51"/>
      <c r="O1270" s="39">
        <f>Dataset!A1268</f>
        <v>46321</v>
      </c>
      <c r="P1270" s="16">
        <f>Dataset!B1268</f>
        <v>273935</v>
      </c>
      <c r="Q1270" s="16" t="str">
        <f>Dataset!C1268</f>
        <v>Y</v>
      </c>
      <c r="R1270" s="16">
        <f>Dataset!D1268</f>
        <v>12</v>
      </c>
      <c r="S1270" s="16" t="str">
        <f>if(T1270&lt;=0.3,Dataset!D1268, "")</f>
        <v/>
      </c>
      <c r="T1270" s="40">
        <f t="shared" si="2"/>
        <v>0.7047314203</v>
      </c>
      <c r="U1270" s="41" t="b">
        <f t="shared" si="1"/>
        <v>0</v>
      </c>
    </row>
    <row r="1271" ht="15.75" customHeight="1">
      <c r="A1271" s="49"/>
      <c r="B1271" s="49"/>
      <c r="C1271" s="49"/>
      <c r="D1271" s="49"/>
      <c r="E1271" s="49"/>
      <c r="F1271" s="49"/>
      <c r="G1271" s="49"/>
      <c r="H1271" s="49"/>
      <c r="I1271" s="49"/>
      <c r="J1271" s="49"/>
      <c r="K1271" s="49"/>
      <c r="L1271" s="49"/>
      <c r="M1271" s="51"/>
      <c r="O1271" s="39">
        <f>Dataset!A1269</f>
        <v>46321</v>
      </c>
      <c r="P1271" s="16">
        <f>Dataset!B1269</f>
        <v>122954</v>
      </c>
      <c r="Q1271" s="16" t="str">
        <f>Dataset!C1269</f>
        <v>Y</v>
      </c>
      <c r="R1271" s="16">
        <f>Dataset!D1269</f>
        <v>14</v>
      </c>
      <c r="S1271" s="16" t="str">
        <f>if(T1271&lt;=0.3,Dataset!D1269, "")</f>
        <v/>
      </c>
      <c r="T1271" s="40">
        <f t="shared" si="2"/>
        <v>0.7736721466</v>
      </c>
      <c r="U1271" s="41" t="b">
        <f t="shared" si="1"/>
        <v>0</v>
      </c>
    </row>
    <row r="1272" ht="15.75" customHeight="1">
      <c r="A1272" s="49"/>
      <c r="B1272" s="49"/>
      <c r="C1272" s="49"/>
      <c r="D1272" s="49"/>
      <c r="E1272" s="49"/>
      <c r="F1272" s="49"/>
      <c r="G1272" s="49"/>
      <c r="H1272" s="49"/>
      <c r="I1272" s="49"/>
      <c r="J1272" s="49"/>
      <c r="K1272" s="49"/>
      <c r="L1272" s="49"/>
      <c r="M1272" s="51"/>
      <c r="O1272" s="39">
        <f>Dataset!A1270</f>
        <v>46321</v>
      </c>
      <c r="P1272" s="16">
        <f>Dataset!B1270</f>
        <v>293803</v>
      </c>
      <c r="Q1272" s="16" t="str">
        <f>Dataset!C1270</f>
        <v>Y</v>
      </c>
      <c r="R1272" s="16">
        <f>Dataset!D1270</f>
        <v>15</v>
      </c>
      <c r="S1272" s="16" t="str">
        <f>if(T1272&lt;=0.3,Dataset!D1270, "")</f>
        <v/>
      </c>
      <c r="T1272" s="40">
        <f t="shared" si="2"/>
        <v>0.9574475097</v>
      </c>
      <c r="U1272" s="41" t="b">
        <f t="shared" si="1"/>
        <v>0</v>
      </c>
    </row>
    <row r="1273" ht="15.75" customHeight="1">
      <c r="A1273" s="49"/>
      <c r="B1273" s="49"/>
      <c r="C1273" s="49"/>
      <c r="D1273" s="49"/>
      <c r="E1273" s="49"/>
      <c r="F1273" s="49"/>
      <c r="G1273" s="49"/>
      <c r="H1273" s="49"/>
      <c r="I1273" s="49"/>
      <c r="J1273" s="49"/>
      <c r="K1273" s="49"/>
      <c r="L1273" s="49"/>
      <c r="M1273" s="51"/>
      <c r="O1273" s="39">
        <f>Dataset!A1271</f>
        <v>46321</v>
      </c>
      <c r="P1273" s="16">
        <f>Dataset!B1271</f>
        <v>349808</v>
      </c>
      <c r="Q1273" s="16" t="str">
        <f>Dataset!C1271</f>
        <v>Y</v>
      </c>
      <c r="R1273" s="16">
        <f>Dataset!D1271</f>
        <v>11</v>
      </c>
      <c r="S1273" s="16">
        <f>if(T1273&lt;=0.3,Dataset!D1271, "")</f>
        <v>11</v>
      </c>
      <c r="T1273" s="40">
        <f t="shared" si="2"/>
        <v>0.07159499758</v>
      </c>
      <c r="U1273" s="41" t="b">
        <f t="shared" si="1"/>
        <v>1</v>
      </c>
    </row>
    <row r="1274" ht="15.75" customHeight="1">
      <c r="A1274" s="49"/>
      <c r="B1274" s="49"/>
      <c r="C1274" s="49"/>
      <c r="D1274" s="49"/>
      <c r="E1274" s="49"/>
      <c r="F1274" s="49"/>
      <c r="G1274" s="49"/>
      <c r="H1274" s="49"/>
      <c r="I1274" s="49"/>
      <c r="J1274" s="49"/>
      <c r="K1274" s="49"/>
      <c r="L1274" s="49"/>
      <c r="M1274" s="51"/>
      <c r="O1274" s="39">
        <f>Dataset!A1272</f>
        <v>46321</v>
      </c>
      <c r="P1274" s="16">
        <f>Dataset!B1272</f>
        <v>277582</v>
      </c>
      <c r="Q1274" s="16" t="str">
        <f>Dataset!C1272</f>
        <v>Y</v>
      </c>
      <c r="R1274" s="16">
        <f>Dataset!D1272</f>
        <v>5</v>
      </c>
      <c r="S1274" s="16" t="str">
        <f>if(T1274&lt;=0.3,Dataset!D1272, "")</f>
        <v/>
      </c>
      <c r="T1274" s="40">
        <f t="shared" si="2"/>
        <v>0.8033244849</v>
      </c>
      <c r="U1274" s="41" t="b">
        <f t="shared" si="1"/>
        <v>0</v>
      </c>
    </row>
    <row r="1275" ht="15.75" customHeight="1">
      <c r="A1275" s="49"/>
      <c r="B1275" s="49"/>
      <c r="C1275" s="49"/>
      <c r="D1275" s="49"/>
      <c r="E1275" s="49"/>
      <c r="F1275" s="49"/>
      <c r="G1275" s="49"/>
      <c r="H1275" s="49"/>
      <c r="I1275" s="49"/>
      <c r="J1275" s="49"/>
      <c r="K1275" s="49"/>
      <c r="L1275" s="49"/>
      <c r="M1275" s="51"/>
      <c r="O1275" s="39">
        <f>Dataset!A1273</f>
        <v>46321</v>
      </c>
      <c r="P1275" s="16">
        <f>Dataset!B1273</f>
        <v>427894</v>
      </c>
      <c r="Q1275" s="16" t="str">
        <f>Dataset!C1273</f>
        <v>Y</v>
      </c>
      <c r="R1275" s="16">
        <f>Dataset!D1273</f>
        <v>11</v>
      </c>
      <c r="S1275" s="16">
        <f>if(T1275&lt;=0.3,Dataset!D1273, "")</f>
        <v>11</v>
      </c>
      <c r="T1275" s="40">
        <f t="shared" si="2"/>
        <v>0.2833192721</v>
      </c>
      <c r="U1275" s="41" t="b">
        <f t="shared" si="1"/>
        <v>1</v>
      </c>
    </row>
    <row r="1276" ht="15.75" customHeight="1">
      <c r="A1276" s="49"/>
      <c r="B1276" s="49"/>
      <c r="C1276" s="49"/>
      <c r="D1276" s="49"/>
      <c r="E1276" s="49"/>
      <c r="F1276" s="49"/>
      <c r="G1276" s="49"/>
      <c r="H1276" s="49"/>
      <c r="I1276" s="49"/>
      <c r="J1276" s="49"/>
      <c r="K1276" s="49"/>
      <c r="L1276" s="49"/>
      <c r="M1276" s="51"/>
      <c r="O1276" s="39">
        <f>Dataset!A1274</f>
        <v>46320</v>
      </c>
      <c r="P1276" s="16">
        <f>Dataset!B1274</f>
        <v>266089</v>
      </c>
      <c r="Q1276" s="16" t="str">
        <f>Dataset!C1274</f>
        <v>Y</v>
      </c>
      <c r="R1276" s="16">
        <f>Dataset!D1274</f>
        <v>8</v>
      </c>
      <c r="S1276" s="16" t="str">
        <f>if(T1276&lt;=0.3,Dataset!D1274, "")</f>
        <v/>
      </c>
      <c r="T1276" s="40">
        <f t="shared" si="2"/>
        <v>0.9762618895</v>
      </c>
      <c r="U1276" s="41" t="b">
        <f t="shared" si="1"/>
        <v>0</v>
      </c>
    </row>
    <row r="1277" ht="15.75" customHeight="1">
      <c r="A1277" s="49"/>
      <c r="B1277" s="49"/>
      <c r="C1277" s="49"/>
      <c r="D1277" s="49"/>
      <c r="E1277" s="49"/>
      <c r="F1277" s="49"/>
      <c r="G1277" s="49"/>
      <c r="H1277" s="49"/>
      <c r="I1277" s="49"/>
      <c r="J1277" s="49"/>
      <c r="K1277" s="49"/>
      <c r="L1277" s="49"/>
      <c r="M1277" s="51"/>
      <c r="O1277" s="39">
        <f>Dataset!A1275</f>
        <v>46320</v>
      </c>
      <c r="P1277" s="16">
        <f>Dataset!B1275</f>
        <v>344559</v>
      </c>
      <c r="Q1277" s="16" t="str">
        <f>Dataset!C1275</f>
        <v>Y</v>
      </c>
      <c r="R1277" s="16">
        <f>Dataset!D1275</f>
        <v>14</v>
      </c>
      <c r="S1277" s="16" t="str">
        <f>if(T1277&lt;=0.3,Dataset!D1275, "")</f>
        <v/>
      </c>
      <c r="T1277" s="40">
        <f t="shared" si="2"/>
        <v>0.425432632</v>
      </c>
      <c r="U1277" s="41" t="b">
        <f t="shared" si="1"/>
        <v>0</v>
      </c>
    </row>
    <row r="1278" ht="15.75" customHeight="1">
      <c r="A1278" s="49"/>
      <c r="B1278" s="49"/>
      <c r="C1278" s="49"/>
      <c r="D1278" s="49"/>
      <c r="E1278" s="49"/>
      <c r="F1278" s="49"/>
      <c r="G1278" s="49"/>
      <c r="H1278" s="49"/>
      <c r="I1278" s="49"/>
      <c r="J1278" s="49"/>
      <c r="K1278" s="49"/>
      <c r="L1278" s="49"/>
      <c r="M1278" s="51"/>
      <c r="O1278" s="39">
        <f>Dataset!A1276</f>
        <v>46320</v>
      </c>
      <c r="P1278" s="16">
        <f>Dataset!B1276</f>
        <v>337192</v>
      </c>
      <c r="Q1278" s="16" t="str">
        <f>Dataset!C1276</f>
        <v>Y</v>
      </c>
      <c r="R1278" s="16">
        <f>Dataset!D1276</f>
        <v>10</v>
      </c>
      <c r="S1278" s="16" t="str">
        <f>if(T1278&lt;=0.3,Dataset!D1276, "")</f>
        <v/>
      </c>
      <c r="T1278" s="40">
        <f t="shared" si="2"/>
        <v>0.377940081</v>
      </c>
      <c r="U1278" s="41" t="b">
        <f t="shared" si="1"/>
        <v>0</v>
      </c>
    </row>
    <row r="1279" ht="15.75" customHeight="1">
      <c r="A1279" s="49"/>
      <c r="B1279" s="49"/>
      <c r="C1279" s="49"/>
      <c r="D1279" s="49"/>
      <c r="E1279" s="49"/>
      <c r="F1279" s="49"/>
      <c r="G1279" s="49"/>
      <c r="H1279" s="49"/>
      <c r="I1279" s="49"/>
      <c r="J1279" s="49"/>
      <c r="K1279" s="49"/>
      <c r="L1279" s="49"/>
      <c r="M1279" s="51"/>
      <c r="O1279" s="39">
        <f>Dataset!A1277</f>
        <v>46320</v>
      </c>
      <c r="P1279" s="16">
        <f>Dataset!B1277</f>
        <v>432334</v>
      </c>
      <c r="Q1279" s="16" t="str">
        <f>Dataset!C1277</f>
        <v>Y</v>
      </c>
      <c r="R1279" s="16">
        <f>Dataset!D1277</f>
        <v>15</v>
      </c>
      <c r="S1279" s="16">
        <f>if(T1279&lt;=0.3,Dataset!D1277, "")</f>
        <v>15</v>
      </c>
      <c r="T1279" s="40">
        <f t="shared" si="2"/>
        <v>0.1141931536</v>
      </c>
      <c r="U1279" s="41" t="b">
        <f t="shared" si="1"/>
        <v>1</v>
      </c>
    </row>
    <row r="1280" ht="15.75" customHeight="1">
      <c r="A1280" s="49"/>
      <c r="B1280" s="49"/>
      <c r="C1280" s="49"/>
      <c r="D1280" s="49"/>
      <c r="E1280" s="49"/>
      <c r="F1280" s="49"/>
      <c r="G1280" s="49"/>
      <c r="H1280" s="49"/>
      <c r="I1280" s="49"/>
      <c r="J1280" s="49"/>
      <c r="K1280" s="49"/>
      <c r="L1280" s="49"/>
      <c r="M1280" s="51"/>
      <c r="O1280" s="39">
        <f>Dataset!A1278</f>
        <v>46320</v>
      </c>
      <c r="P1280" s="16">
        <f>Dataset!B1278</f>
        <v>396035</v>
      </c>
      <c r="Q1280" s="16" t="str">
        <f>Dataset!C1278</f>
        <v>Y</v>
      </c>
      <c r="R1280" s="16">
        <f>Dataset!D1278</f>
        <v>12</v>
      </c>
      <c r="S1280" s="16" t="str">
        <f>if(T1280&lt;=0.3,Dataset!D1278, "")</f>
        <v/>
      </c>
      <c r="T1280" s="40">
        <f t="shared" si="2"/>
        <v>0.9124205555</v>
      </c>
      <c r="U1280" s="41" t="b">
        <f t="shared" si="1"/>
        <v>0</v>
      </c>
    </row>
    <row r="1281" ht="15.75" customHeight="1">
      <c r="A1281" s="49"/>
      <c r="B1281" s="49"/>
      <c r="C1281" s="49"/>
      <c r="D1281" s="49"/>
      <c r="E1281" s="49"/>
      <c r="F1281" s="49"/>
      <c r="G1281" s="49"/>
      <c r="H1281" s="49"/>
      <c r="I1281" s="49"/>
      <c r="J1281" s="49"/>
      <c r="K1281" s="49"/>
      <c r="L1281" s="49"/>
      <c r="M1281" s="51"/>
      <c r="O1281" s="39">
        <f>Dataset!A1279</f>
        <v>46320</v>
      </c>
      <c r="P1281" s="16">
        <f>Dataset!B1279</f>
        <v>112243</v>
      </c>
      <c r="Q1281" s="16" t="str">
        <f>Dataset!C1279</f>
        <v>Y</v>
      </c>
      <c r="R1281" s="16">
        <f>Dataset!D1279</f>
        <v>15</v>
      </c>
      <c r="S1281" s="16" t="str">
        <f>if(T1281&lt;=0.3,Dataset!D1279, "")</f>
        <v/>
      </c>
      <c r="T1281" s="40">
        <f t="shared" si="2"/>
        <v>0.4765318971</v>
      </c>
      <c r="U1281" s="41" t="b">
        <f t="shared" si="1"/>
        <v>0</v>
      </c>
    </row>
    <row r="1282" ht="15.75" customHeight="1">
      <c r="A1282" s="49"/>
      <c r="B1282" s="49"/>
      <c r="C1282" s="49"/>
      <c r="D1282" s="49"/>
      <c r="E1282" s="49"/>
      <c r="F1282" s="49"/>
      <c r="G1282" s="49"/>
      <c r="H1282" s="49"/>
      <c r="I1282" s="49"/>
      <c r="J1282" s="49"/>
      <c r="K1282" s="49"/>
      <c r="L1282" s="49"/>
      <c r="M1282" s="51"/>
      <c r="O1282" s="39">
        <f>Dataset!A1280</f>
        <v>46320</v>
      </c>
      <c r="P1282" s="16">
        <f>Dataset!B1280</f>
        <v>300143</v>
      </c>
      <c r="Q1282" s="16" t="str">
        <f>Dataset!C1280</f>
        <v>Y</v>
      </c>
      <c r="R1282" s="16">
        <f>Dataset!D1280</f>
        <v>13</v>
      </c>
      <c r="S1282" s="16" t="str">
        <f>if(T1282&lt;=0.3,Dataset!D1280, "")</f>
        <v/>
      </c>
      <c r="T1282" s="40">
        <f t="shared" si="2"/>
        <v>0.9310315079</v>
      </c>
      <c r="U1282" s="41" t="b">
        <f t="shared" si="1"/>
        <v>0</v>
      </c>
    </row>
    <row r="1283" ht="15.75" customHeight="1">
      <c r="A1283" s="49"/>
      <c r="B1283" s="49"/>
      <c r="C1283" s="49"/>
      <c r="D1283" s="49"/>
      <c r="E1283" s="49"/>
      <c r="F1283" s="49"/>
      <c r="G1283" s="49"/>
      <c r="H1283" s="49"/>
      <c r="I1283" s="49"/>
      <c r="J1283" s="49"/>
      <c r="K1283" s="49"/>
      <c r="L1283" s="49"/>
      <c r="M1283" s="51"/>
      <c r="O1283" s="39">
        <f>Dataset!A1281</f>
        <v>46320</v>
      </c>
      <c r="P1283" s="16">
        <f>Dataset!B1281</f>
        <v>131285</v>
      </c>
      <c r="Q1283" s="16" t="str">
        <f>Dataset!C1281</f>
        <v>Y</v>
      </c>
      <c r="R1283" s="16">
        <f>Dataset!D1281</f>
        <v>10</v>
      </c>
      <c r="S1283" s="16">
        <f>if(T1283&lt;=0.3,Dataset!D1281, "")</f>
        <v>10</v>
      </c>
      <c r="T1283" s="40">
        <f t="shared" si="2"/>
        <v>0.1899632145</v>
      </c>
      <c r="U1283" s="41" t="b">
        <f t="shared" si="1"/>
        <v>1</v>
      </c>
    </row>
    <row r="1284" ht="15.75" customHeight="1">
      <c r="A1284" s="49"/>
      <c r="B1284" s="49"/>
      <c r="C1284" s="49"/>
      <c r="D1284" s="49"/>
      <c r="E1284" s="49"/>
      <c r="F1284" s="49"/>
      <c r="G1284" s="49"/>
      <c r="H1284" s="49"/>
      <c r="I1284" s="49"/>
      <c r="J1284" s="49"/>
      <c r="K1284" s="49"/>
      <c r="L1284" s="49"/>
      <c r="M1284" s="51"/>
      <c r="O1284" s="39">
        <f>Dataset!A1282</f>
        <v>46320</v>
      </c>
      <c r="P1284" s="16">
        <f>Dataset!B1282</f>
        <v>245016</v>
      </c>
      <c r="Q1284" s="16" t="str">
        <f>Dataset!C1282</f>
        <v>Y</v>
      </c>
      <c r="R1284" s="16">
        <f>Dataset!D1282</f>
        <v>12</v>
      </c>
      <c r="S1284" s="16" t="str">
        <f>if(T1284&lt;=0.3,Dataset!D1282, "")</f>
        <v/>
      </c>
      <c r="T1284" s="40">
        <f t="shared" si="2"/>
        <v>0.6851704769</v>
      </c>
      <c r="U1284" s="41" t="b">
        <f t="shared" si="1"/>
        <v>0</v>
      </c>
    </row>
    <row r="1285" ht="15.75" customHeight="1">
      <c r="A1285" s="49"/>
      <c r="B1285" s="49"/>
      <c r="C1285" s="49"/>
      <c r="D1285" s="49"/>
      <c r="E1285" s="49"/>
      <c r="F1285" s="49"/>
      <c r="G1285" s="49"/>
      <c r="H1285" s="49"/>
      <c r="I1285" s="49"/>
      <c r="J1285" s="49"/>
      <c r="K1285" s="49"/>
      <c r="L1285" s="49"/>
      <c r="M1285" s="51"/>
      <c r="O1285" s="39">
        <f>Dataset!A1283</f>
        <v>46320</v>
      </c>
      <c r="P1285" s="16">
        <f>Dataset!B1283</f>
        <v>456051</v>
      </c>
      <c r="Q1285" s="16" t="str">
        <f>Dataset!C1283</f>
        <v>Y</v>
      </c>
      <c r="R1285" s="16">
        <f>Dataset!D1283</f>
        <v>12</v>
      </c>
      <c r="S1285" s="16" t="str">
        <f>if(T1285&lt;=0.3,Dataset!D1283, "")</f>
        <v/>
      </c>
      <c r="T1285" s="40">
        <f t="shared" si="2"/>
        <v>0.8403726705</v>
      </c>
      <c r="U1285" s="41" t="b">
        <f t="shared" si="1"/>
        <v>0</v>
      </c>
    </row>
    <row r="1286" ht="15.75" customHeight="1">
      <c r="A1286" s="49"/>
      <c r="B1286" s="49"/>
      <c r="C1286" s="49"/>
      <c r="D1286" s="49"/>
      <c r="E1286" s="49"/>
      <c r="F1286" s="49"/>
      <c r="G1286" s="49"/>
      <c r="H1286" s="49"/>
      <c r="I1286" s="49"/>
      <c r="J1286" s="49"/>
      <c r="K1286" s="49"/>
      <c r="L1286" s="49"/>
      <c r="M1286" s="51"/>
      <c r="O1286" s="39">
        <f>Dataset!A1284</f>
        <v>46320</v>
      </c>
      <c r="P1286" s="16">
        <f>Dataset!B1284</f>
        <v>85807</v>
      </c>
      <c r="Q1286" s="16" t="str">
        <f>Dataset!C1284</f>
        <v>Y</v>
      </c>
      <c r="R1286" s="16">
        <f>Dataset!D1284</f>
        <v>5</v>
      </c>
      <c r="S1286" s="16" t="str">
        <f>if(T1286&lt;=0.3,Dataset!D1284, "")</f>
        <v/>
      </c>
      <c r="T1286" s="40">
        <f t="shared" si="2"/>
        <v>0.8916759337</v>
      </c>
      <c r="U1286" s="41" t="b">
        <f t="shared" si="1"/>
        <v>0</v>
      </c>
    </row>
    <row r="1287" ht="15.75" customHeight="1">
      <c r="A1287" s="49"/>
      <c r="B1287" s="49"/>
      <c r="C1287" s="49"/>
      <c r="D1287" s="49"/>
      <c r="E1287" s="49"/>
      <c r="F1287" s="49"/>
      <c r="G1287" s="49"/>
      <c r="H1287" s="49"/>
      <c r="I1287" s="49"/>
      <c r="J1287" s="49"/>
      <c r="K1287" s="49"/>
      <c r="L1287" s="49"/>
      <c r="M1287" s="51"/>
      <c r="O1287" s="39">
        <f>Dataset!A1285</f>
        <v>46320</v>
      </c>
      <c r="P1287" s="16">
        <f>Dataset!B1285</f>
        <v>333385</v>
      </c>
      <c r="Q1287" s="16" t="str">
        <f>Dataset!C1285</f>
        <v>Y</v>
      </c>
      <c r="R1287" s="16">
        <f>Dataset!D1285</f>
        <v>9</v>
      </c>
      <c r="S1287" s="16" t="str">
        <f>if(T1287&lt;=0.3,Dataset!D1285, "")</f>
        <v/>
      </c>
      <c r="T1287" s="40">
        <f t="shared" si="2"/>
        <v>0.9944352096</v>
      </c>
      <c r="U1287" s="41" t="b">
        <f t="shared" si="1"/>
        <v>0</v>
      </c>
    </row>
    <row r="1288" ht="15.75" customHeight="1">
      <c r="A1288" s="49"/>
      <c r="B1288" s="49"/>
      <c r="C1288" s="49"/>
      <c r="D1288" s="49"/>
      <c r="E1288" s="49"/>
      <c r="F1288" s="49"/>
      <c r="G1288" s="49"/>
      <c r="H1288" s="49"/>
      <c r="I1288" s="49"/>
      <c r="J1288" s="49"/>
      <c r="K1288" s="49"/>
      <c r="L1288" s="49"/>
      <c r="M1288" s="51"/>
      <c r="O1288" s="39">
        <f>Dataset!A1286</f>
        <v>46320</v>
      </c>
      <c r="P1288" s="16">
        <f>Dataset!B1286</f>
        <v>464961</v>
      </c>
      <c r="Q1288" s="16" t="str">
        <f>Dataset!C1286</f>
        <v>Y</v>
      </c>
      <c r="R1288" s="16">
        <f>Dataset!D1286</f>
        <v>13</v>
      </c>
      <c r="S1288" s="16">
        <f>if(T1288&lt;=0.3,Dataset!D1286, "")</f>
        <v>13</v>
      </c>
      <c r="T1288" s="40">
        <f t="shared" si="2"/>
        <v>0.2564354445</v>
      </c>
      <c r="U1288" s="41" t="b">
        <f t="shared" si="1"/>
        <v>1</v>
      </c>
    </row>
    <row r="1289" ht="15.75" customHeight="1">
      <c r="A1289" s="49"/>
      <c r="B1289" s="49"/>
      <c r="C1289" s="49"/>
      <c r="D1289" s="49"/>
      <c r="E1289" s="49"/>
      <c r="F1289" s="49"/>
      <c r="G1289" s="49"/>
      <c r="H1289" s="49"/>
      <c r="I1289" s="49"/>
      <c r="J1289" s="49"/>
      <c r="K1289" s="49"/>
      <c r="L1289" s="49"/>
      <c r="M1289" s="51"/>
      <c r="O1289" s="39">
        <f>Dataset!A1287</f>
        <v>46319</v>
      </c>
      <c r="P1289" s="16">
        <f>Dataset!B1287</f>
        <v>87845</v>
      </c>
      <c r="Q1289" s="16" t="str">
        <f>Dataset!C1287</f>
        <v>Y</v>
      </c>
      <c r="R1289" s="16">
        <f>Dataset!D1287</f>
        <v>15</v>
      </c>
      <c r="S1289" s="16">
        <f>if(T1289&lt;=0.3,Dataset!D1287, "")</f>
        <v>15</v>
      </c>
      <c r="T1289" s="40">
        <f t="shared" si="2"/>
        <v>0.192089879</v>
      </c>
      <c r="U1289" s="41" t="b">
        <f t="shared" si="1"/>
        <v>1</v>
      </c>
    </row>
    <row r="1290" ht="15.75" customHeight="1">
      <c r="A1290" s="49"/>
      <c r="B1290" s="49"/>
      <c r="C1290" s="49"/>
      <c r="D1290" s="49"/>
      <c r="E1290" s="49"/>
      <c r="F1290" s="49"/>
      <c r="G1290" s="49"/>
      <c r="H1290" s="49"/>
      <c r="I1290" s="49"/>
      <c r="J1290" s="49"/>
      <c r="K1290" s="49"/>
      <c r="L1290" s="49"/>
      <c r="M1290" s="51"/>
      <c r="O1290" s="39">
        <f>Dataset!A1288</f>
        <v>46319</v>
      </c>
      <c r="P1290" s="16">
        <f>Dataset!B1288</f>
        <v>67376</v>
      </c>
      <c r="Q1290" s="16" t="str">
        <f>Dataset!C1288</f>
        <v>Y</v>
      </c>
      <c r="R1290" s="16">
        <f>Dataset!D1288</f>
        <v>14</v>
      </c>
      <c r="S1290" s="16" t="str">
        <f>if(T1290&lt;=0.3,Dataset!D1288, "")</f>
        <v/>
      </c>
      <c r="T1290" s="40">
        <f t="shared" si="2"/>
        <v>0.9177324815</v>
      </c>
      <c r="U1290" s="41" t="b">
        <f t="shared" si="1"/>
        <v>0</v>
      </c>
    </row>
    <row r="1291" ht="15.75" customHeight="1">
      <c r="A1291" s="49"/>
      <c r="B1291" s="49"/>
      <c r="C1291" s="49"/>
      <c r="D1291" s="49"/>
      <c r="E1291" s="49"/>
      <c r="F1291" s="49"/>
      <c r="G1291" s="49"/>
      <c r="H1291" s="49"/>
      <c r="I1291" s="49"/>
      <c r="J1291" s="49"/>
      <c r="K1291" s="49"/>
      <c r="L1291" s="49"/>
      <c r="M1291" s="51"/>
      <c r="O1291" s="39">
        <f>Dataset!A1289</f>
        <v>46319</v>
      </c>
      <c r="P1291" s="16">
        <f>Dataset!B1289</f>
        <v>150380</v>
      </c>
      <c r="Q1291" s="16" t="str">
        <f>Dataset!C1289</f>
        <v>Y</v>
      </c>
      <c r="R1291" s="16">
        <f>Dataset!D1289</f>
        <v>15</v>
      </c>
      <c r="S1291" s="16" t="str">
        <f>if(T1291&lt;=0.3,Dataset!D1289, "")</f>
        <v/>
      </c>
      <c r="T1291" s="40">
        <f t="shared" si="2"/>
        <v>0.7601955683</v>
      </c>
      <c r="U1291" s="41" t="b">
        <f t="shared" si="1"/>
        <v>0</v>
      </c>
    </row>
    <row r="1292" ht="15.75" customHeight="1">
      <c r="A1292" s="49"/>
      <c r="B1292" s="49"/>
      <c r="C1292" s="49"/>
      <c r="D1292" s="49"/>
      <c r="E1292" s="49"/>
      <c r="F1292" s="49"/>
      <c r="G1292" s="49"/>
      <c r="H1292" s="49"/>
      <c r="I1292" s="49"/>
      <c r="J1292" s="49"/>
      <c r="K1292" s="49"/>
      <c r="L1292" s="49"/>
      <c r="M1292" s="51"/>
      <c r="O1292" s="39">
        <f>Dataset!A1290</f>
        <v>46319</v>
      </c>
      <c r="P1292" s="16">
        <f>Dataset!B1290</f>
        <v>143233</v>
      </c>
      <c r="Q1292" s="16" t="str">
        <f>Dataset!C1290</f>
        <v>Y</v>
      </c>
      <c r="R1292" s="16">
        <f>Dataset!D1290</f>
        <v>13</v>
      </c>
      <c r="S1292" s="16" t="str">
        <f>if(T1292&lt;=0.3,Dataset!D1290, "")</f>
        <v/>
      </c>
      <c r="T1292" s="40">
        <f t="shared" si="2"/>
        <v>0.8054280862</v>
      </c>
      <c r="U1292" s="41" t="b">
        <f t="shared" si="1"/>
        <v>0</v>
      </c>
    </row>
    <row r="1293" ht="15.75" customHeight="1">
      <c r="A1293" s="49"/>
      <c r="B1293" s="49"/>
      <c r="C1293" s="49"/>
      <c r="D1293" s="49"/>
      <c r="E1293" s="49"/>
      <c r="F1293" s="49"/>
      <c r="G1293" s="49"/>
      <c r="H1293" s="49"/>
      <c r="I1293" s="49"/>
      <c r="J1293" s="49"/>
      <c r="K1293" s="49"/>
      <c r="L1293" s="49"/>
      <c r="M1293" s="51"/>
      <c r="O1293" s="39">
        <f>Dataset!A1291</f>
        <v>46319</v>
      </c>
      <c r="P1293" s="16">
        <f>Dataset!B1291</f>
        <v>331817</v>
      </c>
      <c r="Q1293" s="16" t="str">
        <f>Dataset!C1291</f>
        <v>Y</v>
      </c>
      <c r="R1293" s="16">
        <f>Dataset!D1291</f>
        <v>14</v>
      </c>
      <c r="S1293" s="16" t="str">
        <f>if(T1293&lt;=0.3,Dataset!D1291, "")</f>
        <v/>
      </c>
      <c r="T1293" s="40">
        <f t="shared" si="2"/>
        <v>0.5454713115</v>
      </c>
      <c r="U1293" s="41" t="b">
        <f t="shared" si="1"/>
        <v>0</v>
      </c>
    </row>
    <row r="1294" ht="15.75" customHeight="1">
      <c r="A1294" s="49"/>
      <c r="B1294" s="49"/>
      <c r="C1294" s="49"/>
      <c r="D1294" s="49"/>
      <c r="E1294" s="49"/>
      <c r="F1294" s="49"/>
      <c r="G1294" s="49"/>
      <c r="H1294" s="49"/>
      <c r="I1294" s="49"/>
      <c r="J1294" s="49"/>
      <c r="K1294" s="49"/>
      <c r="L1294" s="49"/>
      <c r="M1294" s="51"/>
      <c r="O1294" s="39">
        <f>Dataset!A1292</f>
        <v>46319</v>
      </c>
      <c r="P1294" s="16">
        <f>Dataset!B1292</f>
        <v>492383</v>
      </c>
      <c r="Q1294" s="16" t="str">
        <f>Dataset!C1292</f>
        <v>Y</v>
      </c>
      <c r="R1294" s="16">
        <f>Dataset!D1292</f>
        <v>12</v>
      </c>
      <c r="S1294" s="16" t="str">
        <f>if(T1294&lt;=0.3,Dataset!D1292, "")</f>
        <v/>
      </c>
      <c r="T1294" s="40">
        <f t="shared" si="2"/>
        <v>0.8625024158</v>
      </c>
      <c r="U1294" s="41" t="b">
        <f t="shared" si="1"/>
        <v>0</v>
      </c>
    </row>
    <row r="1295" ht="15.75" customHeight="1">
      <c r="A1295" s="49"/>
      <c r="B1295" s="49"/>
      <c r="C1295" s="49"/>
      <c r="D1295" s="49"/>
      <c r="E1295" s="49"/>
      <c r="F1295" s="49"/>
      <c r="G1295" s="49"/>
      <c r="H1295" s="49"/>
      <c r="I1295" s="49"/>
      <c r="J1295" s="49"/>
      <c r="K1295" s="49"/>
      <c r="L1295" s="49"/>
      <c r="M1295" s="51"/>
      <c r="O1295" s="39">
        <f>Dataset!A1293</f>
        <v>46319</v>
      </c>
      <c r="P1295" s="16">
        <f>Dataset!B1293</f>
        <v>192134</v>
      </c>
      <c r="Q1295" s="16" t="str">
        <f>Dataset!C1293</f>
        <v>Y</v>
      </c>
      <c r="R1295" s="16">
        <f>Dataset!D1293</f>
        <v>15</v>
      </c>
      <c r="S1295" s="16" t="str">
        <f>if(T1295&lt;=0.3,Dataset!D1293, "")</f>
        <v/>
      </c>
      <c r="T1295" s="40">
        <f t="shared" si="2"/>
        <v>0.5554691154</v>
      </c>
      <c r="U1295" s="41" t="b">
        <f t="shared" si="1"/>
        <v>0</v>
      </c>
    </row>
    <row r="1296" ht="15.75" customHeight="1">
      <c r="A1296" s="49"/>
      <c r="B1296" s="49"/>
      <c r="C1296" s="49"/>
      <c r="D1296" s="49"/>
      <c r="E1296" s="49"/>
      <c r="F1296" s="49"/>
      <c r="G1296" s="49"/>
      <c r="H1296" s="49"/>
      <c r="I1296" s="49"/>
      <c r="J1296" s="49"/>
      <c r="K1296" s="49"/>
      <c r="L1296" s="49"/>
      <c r="M1296" s="51"/>
      <c r="O1296" s="39">
        <f>Dataset!A1294</f>
        <v>46319</v>
      </c>
      <c r="P1296" s="16">
        <f>Dataset!B1294</f>
        <v>13014</v>
      </c>
      <c r="Q1296" s="16" t="str">
        <f>Dataset!C1294</f>
        <v>Y</v>
      </c>
      <c r="R1296" s="16">
        <f>Dataset!D1294</f>
        <v>15</v>
      </c>
      <c r="S1296" s="16" t="str">
        <f>if(T1296&lt;=0.3,Dataset!D1294, "")</f>
        <v/>
      </c>
      <c r="T1296" s="40">
        <f t="shared" si="2"/>
        <v>0.6419372749</v>
      </c>
      <c r="U1296" s="41" t="b">
        <f t="shared" si="1"/>
        <v>0</v>
      </c>
    </row>
    <row r="1297" ht="15.75" customHeight="1">
      <c r="A1297" s="49"/>
      <c r="B1297" s="49"/>
      <c r="C1297" s="49"/>
      <c r="D1297" s="49"/>
      <c r="E1297" s="49"/>
      <c r="F1297" s="49"/>
      <c r="G1297" s="49"/>
      <c r="H1297" s="49"/>
      <c r="I1297" s="49"/>
      <c r="J1297" s="49"/>
      <c r="K1297" s="49"/>
      <c r="L1297" s="49"/>
      <c r="M1297" s="51"/>
      <c r="O1297" s="39">
        <f>Dataset!A1295</f>
        <v>46319</v>
      </c>
      <c r="P1297" s="16">
        <f>Dataset!B1295</f>
        <v>93511</v>
      </c>
      <c r="Q1297" s="16" t="str">
        <f>Dataset!C1295</f>
        <v>Y</v>
      </c>
      <c r="R1297" s="16">
        <f>Dataset!D1295</f>
        <v>14</v>
      </c>
      <c r="S1297" s="16">
        <f>if(T1297&lt;=0.3,Dataset!D1295, "")</f>
        <v>14</v>
      </c>
      <c r="T1297" s="40">
        <f t="shared" si="2"/>
        <v>0.1011435593</v>
      </c>
      <c r="U1297" s="41" t="b">
        <f t="shared" si="1"/>
        <v>1</v>
      </c>
    </row>
    <row r="1298" ht="15.75" customHeight="1">
      <c r="A1298" s="49"/>
      <c r="B1298" s="49"/>
      <c r="C1298" s="49"/>
      <c r="D1298" s="49"/>
      <c r="E1298" s="49"/>
      <c r="F1298" s="49"/>
      <c r="G1298" s="49"/>
      <c r="H1298" s="49"/>
      <c r="I1298" s="49"/>
      <c r="J1298" s="49"/>
      <c r="K1298" s="49"/>
      <c r="L1298" s="49"/>
      <c r="M1298" s="51"/>
      <c r="O1298" s="39">
        <f>Dataset!A1296</f>
        <v>46319</v>
      </c>
      <c r="P1298" s="16">
        <f>Dataset!B1296</f>
        <v>184771</v>
      </c>
      <c r="Q1298" s="16" t="str">
        <f>Dataset!C1296</f>
        <v>Y</v>
      </c>
      <c r="R1298" s="16">
        <f>Dataset!D1296</f>
        <v>15</v>
      </c>
      <c r="S1298" s="16" t="str">
        <f>if(T1298&lt;=0.3,Dataset!D1296, "")</f>
        <v/>
      </c>
      <c r="T1298" s="40">
        <f t="shared" si="2"/>
        <v>0.6277236404</v>
      </c>
      <c r="U1298" s="41" t="b">
        <f t="shared" si="1"/>
        <v>0</v>
      </c>
    </row>
    <row r="1299" ht="15.75" customHeight="1">
      <c r="A1299" s="49"/>
      <c r="B1299" s="49"/>
      <c r="C1299" s="49"/>
      <c r="D1299" s="49"/>
      <c r="E1299" s="49"/>
      <c r="F1299" s="49"/>
      <c r="G1299" s="49"/>
      <c r="H1299" s="49"/>
      <c r="I1299" s="49"/>
      <c r="J1299" s="49"/>
      <c r="K1299" s="49"/>
      <c r="L1299" s="49"/>
      <c r="M1299" s="51"/>
      <c r="O1299" s="39">
        <f>Dataset!A1297</f>
        <v>46319</v>
      </c>
      <c r="P1299" s="16">
        <f>Dataset!B1297</f>
        <v>133371</v>
      </c>
      <c r="Q1299" s="16" t="str">
        <f>Dataset!C1297</f>
        <v>Y</v>
      </c>
      <c r="R1299" s="16">
        <f>Dataset!D1297</f>
        <v>14</v>
      </c>
      <c r="S1299" s="16" t="str">
        <f>if(T1299&lt;=0.3,Dataset!D1297, "")</f>
        <v/>
      </c>
      <c r="T1299" s="40">
        <f t="shared" si="2"/>
        <v>0.4522040552</v>
      </c>
      <c r="U1299" s="41" t="b">
        <f t="shared" si="1"/>
        <v>0</v>
      </c>
    </row>
    <row r="1300" ht="15.75" customHeight="1">
      <c r="A1300" s="49"/>
      <c r="B1300" s="49"/>
      <c r="C1300" s="49"/>
      <c r="D1300" s="49"/>
      <c r="E1300" s="49"/>
      <c r="F1300" s="49"/>
      <c r="G1300" s="49"/>
      <c r="H1300" s="49"/>
      <c r="I1300" s="49"/>
      <c r="J1300" s="49"/>
      <c r="K1300" s="49"/>
      <c r="L1300" s="49"/>
      <c r="M1300" s="51"/>
      <c r="O1300" s="39">
        <f>Dataset!A1298</f>
        <v>46319</v>
      </c>
      <c r="P1300" s="16">
        <f>Dataset!B1298</f>
        <v>402754</v>
      </c>
      <c r="Q1300" s="16" t="str">
        <f>Dataset!C1298</f>
        <v>Y</v>
      </c>
      <c r="R1300" s="16">
        <f>Dataset!D1298</f>
        <v>13</v>
      </c>
      <c r="S1300" s="16" t="str">
        <f>if(T1300&lt;=0.3,Dataset!D1298, "")</f>
        <v/>
      </c>
      <c r="T1300" s="40">
        <f t="shared" si="2"/>
        <v>0.5903767985</v>
      </c>
      <c r="U1300" s="41" t="b">
        <f t="shared" si="1"/>
        <v>0</v>
      </c>
    </row>
    <row r="1301" ht="15.75" customHeight="1">
      <c r="A1301" s="49"/>
      <c r="B1301" s="49"/>
      <c r="C1301" s="49"/>
      <c r="D1301" s="49"/>
      <c r="E1301" s="49"/>
      <c r="F1301" s="49"/>
      <c r="G1301" s="49"/>
      <c r="H1301" s="49"/>
      <c r="I1301" s="49"/>
      <c r="J1301" s="49"/>
      <c r="K1301" s="49"/>
      <c r="L1301" s="49"/>
      <c r="M1301" s="51"/>
      <c r="O1301" s="39">
        <f>Dataset!A1299</f>
        <v>46319</v>
      </c>
      <c r="P1301" s="16">
        <f>Dataset!B1299</f>
        <v>127314</v>
      </c>
      <c r="Q1301" s="16" t="str">
        <f>Dataset!C1299</f>
        <v>Y</v>
      </c>
      <c r="R1301" s="16">
        <f>Dataset!D1299</f>
        <v>15</v>
      </c>
      <c r="S1301" s="16" t="str">
        <f>if(T1301&lt;=0.3,Dataset!D1299, "")</f>
        <v/>
      </c>
      <c r="T1301" s="40">
        <f t="shared" si="2"/>
        <v>0.6736201492</v>
      </c>
      <c r="U1301" s="41" t="b">
        <f t="shared" si="1"/>
        <v>0</v>
      </c>
    </row>
    <row r="1302" ht="15.75" customHeight="1">
      <c r="A1302" s="49"/>
      <c r="B1302" s="49"/>
      <c r="C1302" s="49"/>
      <c r="D1302" s="49"/>
      <c r="E1302" s="49"/>
      <c r="F1302" s="49"/>
      <c r="G1302" s="49"/>
      <c r="H1302" s="49"/>
      <c r="I1302" s="49"/>
      <c r="J1302" s="49"/>
      <c r="K1302" s="49"/>
      <c r="L1302" s="49"/>
      <c r="M1302" s="51"/>
      <c r="O1302" s="39">
        <f>Dataset!A1300</f>
        <v>46319</v>
      </c>
      <c r="P1302" s="16">
        <f>Dataset!B1300</f>
        <v>272868</v>
      </c>
      <c r="Q1302" s="16" t="str">
        <f>Dataset!C1300</f>
        <v>Y</v>
      </c>
      <c r="R1302" s="16">
        <f>Dataset!D1300</f>
        <v>11</v>
      </c>
      <c r="S1302" s="16" t="str">
        <f>if(T1302&lt;=0.3,Dataset!D1300, "")</f>
        <v/>
      </c>
      <c r="T1302" s="40">
        <f t="shared" si="2"/>
        <v>0.6843023654</v>
      </c>
      <c r="U1302" s="41" t="b">
        <f t="shared" si="1"/>
        <v>0</v>
      </c>
    </row>
    <row r="1303" ht="15.75" customHeight="1">
      <c r="A1303" s="49"/>
      <c r="B1303" s="49"/>
      <c r="C1303" s="49"/>
      <c r="D1303" s="49"/>
      <c r="E1303" s="49"/>
      <c r="F1303" s="49"/>
      <c r="G1303" s="49"/>
      <c r="H1303" s="49"/>
      <c r="I1303" s="49"/>
      <c r="J1303" s="49"/>
      <c r="K1303" s="49"/>
      <c r="L1303" s="49"/>
      <c r="M1303" s="51"/>
      <c r="O1303" s="39">
        <f>Dataset!A1301</f>
        <v>46318</v>
      </c>
      <c r="P1303" s="16">
        <f>Dataset!B1301</f>
        <v>90332</v>
      </c>
      <c r="Q1303" s="16" t="str">
        <f>Dataset!C1301</f>
        <v>Y</v>
      </c>
      <c r="R1303" s="16">
        <f>Dataset!D1301</f>
        <v>13</v>
      </c>
      <c r="S1303" s="16">
        <f>if(T1303&lt;=0.3,Dataset!D1301, "")</f>
        <v>13</v>
      </c>
      <c r="T1303" s="40">
        <f t="shared" si="2"/>
        <v>0.2132810056</v>
      </c>
      <c r="U1303" s="41" t="b">
        <f t="shared" si="1"/>
        <v>1</v>
      </c>
    </row>
    <row r="1304" ht="15.75" customHeight="1">
      <c r="A1304" s="49"/>
      <c r="B1304" s="49"/>
      <c r="C1304" s="49"/>
      <c r="D1304" s="49"/>
      <c r="E1304" s="49"/>
      <c r="F1304" s="49"/>
      <c r="G1304" s="49"/>
      <c r="H1304" s="49"/>
      <c r="I1304" s="49"/>
      <c r="J1304" s="49"/>
      <c r="K1304" s="49"/>
      <c r="L1304" s="49"/>
      <c r="M1304" s="51"/>
      <c r="O1304" s="39">
        <f>Dataset!A1302</f>
        <v>46318</v>
      </c>
      <c r="P1304" s="16">
        <f>Dataset!B1302</f>
        <v>251157</v>
      </c>
      <c r="Q1304" s="16" t="str">
        <f>Dataset!C1302</f>
        <v>Y</v>
      </c>
      <c r="R1304" s="16">
        <f>Dataset!D1302</f>
        <v>14</v>
      </c>
      <c r="S1304" s="16" t="str">
        <f>if(T1304&lt;=0.3,Dataset!D1302, "")</f>
        <v/>
      </c>
      <c r="T1304" s="40">
        <f t="shared" si="2"/>
        <v>0.8393766237</v>
      </c>
      <c r="U1304" s="41" t="b">
        <f t="shared" si="1"/>
        <v>0</v>
      </c>
    </row>
    <row r="1305" ht="15.75" customHeight="1">
      <c r="A1305" s="49"/>
      <c r="B1305" s="49"/>
      <c r="C1305" s="49"/>
      <c r="D1305" s="49"/>
      <c r="E1305" s="49"/>
      <c r="F1305" s="49"/>
      <c r="G1305" s="49"/>
      <c r="H1305" s="49"/>
      <c r="I1305" s="49"/>
      <c r="J1305" s="49"/>
      <c r="K1305" s="49"/>
      <c r="L1305" s="49"/>
      <c r="M1305" s="51"/>
      <c r="O1305" s="39">
        <f>Dataset!A1303</f>
        <v>46318</v>
      </c>
      <c r="P1305" s="16">
        <f>Dataset!B1303</f>
        <v>65047</v>
      </c>
      <c r="Q1305" s="16" t="str">
        <f>Dataset!C1303</f>
        <v>C</v>
      </c>
      <c r="R1305" s="16">
        <f>Dataset!D1303</f>
        <v>14</v>
      </c>
      <c r="S1305" s="16" t="str">
        <f>if(T1305&lt;=0.3,Dataset!D1303, "")</f>
        <v/>
      </c>
      <c r="T1305" s="40">
        <f t="shared" si="2"/>
        <v>0.7898936558</v>
      </c>
      <c r="U1305" s="41" t="b">
        <f t="shared" si="1"/>
        <v>0</v>
      </c>
    </row>
    <row r="1306" ht="15.75" customHeight="1">
      <c r="A1306" s="49"/>
      <c r="B1306" s="49"/>
      <c r="C1306" s="49"/>
      <c r="D1306" s="49"/>
      <c r="E1306" s="49"/>
      <c r="F1306" s="49"/>
      <c r="G1306" s="49"/>
      <c r="H1306" s="49"/>
      <c r="I1306" s="49"/>
      <c r="J1306" s="49"/>
      <c r="K1306" s="49"/>
      <c r="L1306" s="49"/>
      <c r="M1306" s="51"/>
      <c r="O1306" s="39">
        <f>Dataset!A1304</f>
        <v>46318</v>
      </c>
      <c r="P1306" s="16">
        <f>Dataset!B1304</f>
        <v>194434</v>
      </c>
      <c r="Q1306" s="16" t="str">
        <f>Dataset!C1304</f>
        <v>Y</v>
      </c>
      <c r="R1306" s="16">
        <f>Dataset!D1304</f>
        <v>15</v>
      </c>
      <c r="S1306" s="16">
        <f>if(T1306&lt;=0.3,Dataset!D1304, "")</f>
        <v>15</v>
      </c>
      <c r="T1306" s="40">
        <f t="shared" si="2"/>
        <v>0.2580046522</v>
      </c>
      <c r="U1306" s="41" t="b">
        <f t="shared" si="1"/>
        <v>1</v>
      </c>
    </row>
    <row r="1307" ht="15.75" customHeight="1">
      <c r="A1307" s="49"/>
      <c r="B1307" s="49"/>
      <c r="C1307" s="49"/>
      <c r="D1307" s="49"/>
      <c r="E1307" s="49"/>
      <c r="F1307" s="49"/>
      <c r="G1307" s="49"/>
      <c r="H1307" s="49"/>
      <c r="I1307" s="49"/>
      <c r="J1307" s="49"/>
      <c r="K1307" s="49"/>
      <c r="L1307" s="49"/>
      <c r="M1307" s="51"/>
      <c r="O1307" s="39">
        <f>Dataset!A1305</f>
        <v>46318</v>
      </c>
      <c r="P1307" s="16">
        <f>Dataset!B1305</f>
        <v>385164</v>
      </c>
      <c r="Q1307" s="16" t="str">
        <f>Dataset!C1305</f>
        <v>Y</v>
      </c>
      <c r="R1307" s="16">
        <f>Dataset!D1305</f>
        <v>15</v>
      </c>
      <c r="S1307" s="16">
        <f>if(T1307&lt;=0.3,Dataset!D1305, "")</f>
        <v>15</v>
      </c>
      <c r="T1307" s="40">
        <f t="shared" si="2"/>
        <v>0.09787561219</v>
      </c>
      <c r="U1307" s="41" t="b">
        <f t="shared" si="1"/>
        <v>1</v>
      </c>
    </row>
    <row r="1308" ht="15.75" customHeight="1">
      <c r="A1308" s="49"/>
      <c r="B1308" s="49"/>
      <c r="C1308" s="49"/>
      <c r="D1308" s="49"/>
      <c r="E1308" s="49"/>
      <c r="F1308" s="49"/>
      <c r="G1308" s="49"/>
      <c r="H1308" s="49"/>
      <c r="I1308" s="49"/>
      <c r="J1308" s="49"/>
      <c r="K1308" s="49"/>
      <c r="L1308" s="49"/>
      <c r="M1308" s="51"/>
      <c r="O1308" s="39">
        <f>Dataset!A1306</f>
        <v>46318</v>
      </c>
      <c r="P1308" s="16">
        <f>Dataset!B1306</f>
        <v>157398</v>
      </c>
      <c r="Q1308" s="16" t="str">
        <f>Dataset!C1306</f>
        <v>Y</v>
      </c>
      <c r="R1308" s="16">
        <f>Dataset!D1306</f>
        <v>15</v>
      </c>
      <c r="S1308" s="16" t="str">
        <f>if(T1308&lt;=0.3,Dataset!D1306, "")</f>
        <v/>
      </c>
      <c r="T1308" s="40">
        <f t="shared" si="2"/>
        <v>0.6706440138</v>
      </c>
      <c r="U1308" s="41" t="b">
        <f t="shared" si="1"/>
        <v>0</v>
      </c>
    </row>
    <row r="1309" ht="15.75" customHeight="1">
      <c r="A1309" s="49"/>
      <c r="B1309" s="49"/>
      <c r="C1309" s="49"/>
      <c r="D1309" s="49"/>
      <c r="E1309" s="49"/>
      <c r="F1309" s="49"/>
      <c r="G1309" s="49"/>
      <c r="H1309" s="49"/>
      <c r="I1309" s="49"/>
      <c r="J1309" s="49"/>
      <c r="K1309" s="49"/>
      <c r="L1309" s="49"/>
      <c r="M1309" s="51"/>
      <c r="O1309" s="39">
        <f>Dataset!A1307</f>
        <v>46318</v>
      </c>
      <c r="P1309" s="16">
        <f>Dataset!B1307</f>
        <v>180639</v>
      </c>
      <c r="Q1309" s="16" t="str">
        <f>Dataset!C1307</f>
        <v>Y</v>
      </c>
      <c r="R1309" s="16">
        <f>Dataset!D1307</f>
        <v>14</v>
      </c>
      <c r="S1309" s="16">
        <f>if(T1309&lt;=0.3,Dataset!D1307, "")</f>
        <v>14</v>
      </c>
      <c r="T1309" s="40">
        <f t="shared" si="2"/>
        <v>0.04151175579</v>
      </c>
      <c r="U1309" s="41" t="b">
        <f t="shared" si="1"/>
        <v>1</v>
      </c>
    </row>
    <row r="1310" ht="15.75" customHeight="1">
      <c r="A1310" s="49"/>
      <c r="B1310" s="49"/>
      <c r="C1310" s="49"/>
      <c r="D1310" s="49"/>
      <c r="E1310" s="49"/>
      <c r="F1310" s="49"/>
      <c r="G1310" s="49"/>
      <c r="H1310" s="49"/>
      <c r="I1310" s="49"/>
      <c r="J1310" s="49"/>
      <c r="K1310" s="49"/>
      <c r="L1310" s="49"/>
      <c r="M1310" s="51"/>
      <c r="O1310" s="39">
        <f>Dataset!A1308</f>
        <v>46318</v>
      </c>
      <c r="P1310" s="16">
        <f>Dataset!B1308</f>
        <v>322050</v>
      </c>
      <c r="Q1310" s="16" t="str">
        <f>Dataset!C1308</f>
        <v>Y</v>
      </c>
      <c r="R1310" s="16">
        <f>Dataset!D1308</f>
        <v>15</v>
      </c>
      <c r="S1310" s="16">
        <f>if(T1310&lt;=0.3,Dataset!D1308, "")</f>
        <v>15</v>
      </c>
      <c r="T1310" s="40">
        <f t="shared" si="2"/>
        <v>0.04940092864</v>
      </c>
      <c r="U1310" s="41" t="b">
        <f t="shared" si="1"/>
        <v>1</v>
      </c>
    </row>
    <row r="1311" ht="15.75" customHeight="1">
      <c r="A1311" s="49"/>
      <c r="B1311" s="49"/>
      <c r="C1311" s="49"/>
      <c r="D1311" s="49"/>
      <c r="E1311" s="49"/>
      <c r="F1311" s="49"/>
      <c r="G1311" s="49"/>
      <c r="H1311" s="49"/>
      <c r="I1311" s="49"/>
      <c r="J1311" s="49"/>
      <c r="K1311" s="49"/>
      <c r="L1311" s="49"/>
      <c r="M1311" s="51"/>
      <c r="O1311" s="39">
        <f>Dataset!A1309</f>
        <v>46318</v>
      </c>
      <c r="P1311" s="16">
        <f>Dataset!B1309</f>
        <v>133370</v>
      </c>
      <c r="Q1311" s="16" t="str">
        <f>Dataset!C1309</f>
        <v>Y</v>
      </c>
      <c r="R1311" s="16">
        <f>Dataset!D1309</f>
        <v>13</v>
      </c>
      <c r="S1311" s="16" t="str">
        <f>if(T1311&lt;=0.3,Dataset!D1309, "")</f>
        <v/>
      </c>
      <c r="T1311" s="40">
        <f t="shared" si="2"/>
        <v>0.451387156</v>
      </c>
      <c r="U1311" s="41" t="b">
        <f t="shared" si="1"/>
        <v>0</v>
      </c>
    </row>
    <row r="1312" ht="15.75" customHeight="1">
      <c r="A1312" s="49"/>
      <c r="B1312" s="49"/>
      <c r="C1312" s="49"/>
      <c r="D1312" s="49"/>
      <c r="E1312" s="49"/>
      <c r="F1312" s="49"/>
      <c r="G1312" s="49"/>
      <c r="H1312" s="49"/>
      <c r="I1312" s="49"/>
      <c r="J1312" s="49"/>
      <c r="K1312" s="49"/>
      <c r="L1312" s="49"/>
      <c r="M1312" s="51"/>
      <c r="O1312" s="39">
        <f>Dataset!A1310</f>
        <v>46318</v>
      </c>
      <c r="P1312" s="16">
        <f>Dataset!B1310</f>
        <v>29761</v>
      </c>
      <c r="Q1312" s="16" t="str">
        <f>Dataset!C1310</f>
        <v>Y</v>
      </c>
      <c r="R1312" s="16">
        <f>Dataset!D1310</f>
        <v>14</v>
      </c>
      <c r="S1312" s="16">
        <f>if(T1312&lt;=0.3,Dataset!D1310, "")</f>
        <v>14</v>
      </c>
      <c r="T1312" s="40">
        <f t="shared" si="2"/>
        <v>0.05601614837</v>
      </c>
      <c r="U1312" s="41" t="b">
        <f t="shared" si="1"/>
        <v>1</v>
      </c>
    </row>
    <row r="1313" ht="15.75" customHeight="1">
      <c r="A1313" s="49"/>
      <c r="B1313" s="49"/>
      <c r="C1313" s="49"/>
      <c r="D1313" s="49"/>
      <c r="E1313" s="49"/>
      <c r="F1313" s="49"/>
      <c r="G1313" s="49"/>
      <c r="H1313" s="49"/>
      <c r="I1313" s="49"/>
      <c r="J1313" s="49"/>
      <c r="K1313" s="49"/>
      <c r="L1313" s="49"/>
      <c r="M1313" s="51"/>
      <c r="O1313" s="39">
        <f>Dataset!A1311</f>
        <v>46318</v>
      </c>
      <c r="P1313" s="16">
        <f>Dataset!B1311</f>
        <v>251038</v>
      </c>
      <c r="Q1313" s="16" t="str">
        <f>Dataset!C1311</f>
        <v>Y</v>
      </c>
      <c r="R1313" s="16">
        <f>Dataset!D1311</f>
        <v>14</v>
      </c>
      <c r="S1313" s="16">
        <f>if(T1313&lt;=0.3,Dataset!D1311, "")</f>
        <v>14</v>
      </c>
      <c r="T1313" s="40">
        <f t="shared" si="2"/>
        <v>0.1675844562</v>
      </c>
      <c r="U1313" s="41" t="b">
        <f t="shared" si="1"/>
        <v>1</v>
      </c>
    </row>
    <row r="1314" ht="15.75" customHeight="1">
      <c r="A1314" s="49"/>
      <c r="B1314" s="49"/>
      <c r="C1314" s="49"/>
      <c r="D1314" s="49"/>
      <c r="E1314" s="49"/>
      <c r="F1314" s="49"/>
      <c r="G1314" s="49"/>
      <c r="H1314" s="49"/>
      <c r="I1314" s="49"/>
      <c r="J1314" s="49"/>
      <c r="K1314" s="49"/>
      <c r="L1314" s="49"/>
      <c r="M1314" s="51"/>
      <c r="O1314" s="39">
        <f>Dataset!A1312</f>
        <v>46318</v>
      </c>
      <c r="P1314" s="16">
        <f>Dataset!B1312</f>
        <v>229580</v>
      </c>
      <c r="Q1314" s="16" t="str">
        <f>Dataset!C1312</f>
        <v>Y</v>
      </c>
      <c r="R1314" s="16">
        <f>Dataset!D1312</f>
        <v>9</v>
      </c>
      <c r="S1314" s="16" t="str">
        <f>if(T1314&lt;=0.3,Dataset!D1312, "")</f>
        <v/>
      </c>
      <c r="T1314" s="40">
        <f t="shared" si="2"/>
        <v>0.8856773813</v>
      </c>
      <c r="U1314" s="41" t="b">
        <f t="shared" si="1"/>
        <v>0</v>
      </c>
    </row>
    <row r="1315" ht="15.75" customHeight="1">
      <c r="A1315" s="49"/>
      <c r="B1315" s="49"/>
      <c r="C1315" s="49"/>
      <c r="D1315" s="49"/>
      <c r="E1315" s="49"/>
      <c r="F1315" s="49"/>
      <c r="G1315" s="49"/>
      <c r="H1315" s="49"/>
      <c r="I1315" s="49"/>
      <c r="J1315" s="49"/>
      <c r="K1315" s="49"/>
      <c r="L1315" s="49"/>
      <c r="M1315" s="51"/>
      <c r="O1315" s="39">
        <f>Dataset!A1313</f>
        <v>46318</v>
      </c>
      <c r="P1315" s="16">
        <f>Dataset!B1313</f>
        <v>105024</v>
      </c>
      <c r="Q1315" s="16" t="str">
        <f>Dataset!C1313</f>
        <v>Y</v>
      </c>
      <c r="R1315" s="16">
        <f>Dataset!D1313</f>
        <v>14</v>
      </c>
      <c r="S1315" s="16" t="str">
        <f>if(T1315&lt;=0.3,Dataset!D1313, "")</f>
        <v/>
      </c>
      <c r="T1315" s="40">
        <f t="shared" si="2"/>
        <v>0.7199780746</v>
      </c>
      <c r="U1315" s="41" t="b">
        <f t="shared" si="1"/>
        <v>0</v>
      </c>
    </row>
    <row r="1316" ht="15.75" customHeight="1">
      <c r="A1316" s="49"/>
      <c r="B1316" s="49"/>
      <c r="C1316" s="49"/>
      <c r="D1316" s="49"/>
      <c r="E1316" s="49"/>
      <c r="F1316" s="49"/>
      <c r="G1316" s="49"/>
      <c r="H1316" s="49"/>
      <c r="I1316" s="49"/>
      <c r="J1316" s="49"/>
      <c r="K1316" s="49"/>
      <c r="L1316" s="49"/>
      <c r="M1316" s="51"/>
      <c r="O1316" s="39">
        <f>Dataset!A1314</f>
        <v>46318</v>
      </c>
      <c r="P1316" s="16">
        <f>Dataset!B1314</f>
        <v>129756</v>
      </c>
      <c r="Q1316" s="16" t="str">
        <f>Dataset!C1314</f>
        <v>Y</v>
      </c>
      <c r="R1316" s="16">
        <f>Dataset!D1314</f>
        <v>12</v>
      </c>
      <c r="S1316" s="16" t="str">
        <f>if(T1316&lt;=0.3,Dataset!D1314, "")</f>
        <v/>
      </c>
      <c r="T1316" s="40">
        <f t="shared" si="2"/>
        <v>0.8430721666</v>
      </c>
      <c r="U1316" s="41" t="b">
        <f t="shared" si="1"/>
        <v>0</v>
      </c>
    </row>
    <row r="1317" ht="15.75" customHeight="1">
      <c r="A1317" s="49"/>
      <c r="B1317" s="49"/>
      <c r="C1317" s="49"/>
      <c r="D1317" s="49"/>
      <c r="E1317" s="49"/>
      <c r="F1317" s="49"/>
      <c r="G1317" s="49"/>
      <c r="H1317" s="49"/>
      <c r="I1317" s="49"/>
      <c r="J1317" s="49"/>
      <c r="K1317" s="49"/>
      <c r="L1317" s="49"/>
      <c r="M1317" s="51"/>
      <c r="O1317" s="39">
        <f>Dataset!A1315</f>
        <v>46318</v>
      </c>
      <c r="P1317" s="16">
        <f>Dataset!B1315</f>
        <v>491507</v>
      </c>
      <c r="Q1317" s="16" t="str">
        <f>Dataset!C1315</f>
        <v>Y</v>
      </c>
      <c r="R1317" s="16">
        <f>Dataset!D1315</f>
        <v>15</v>
      </c>
      <c r="S1317" s="16" t="str">
        <f>if(T1317&lt;=0.3,Dataset!D1315, "")</f>
        <v/>
      </c>
      <c r="T1317" s="40">
        <f t="shared" si="2"/>
        <v>0.6479279143</v>
      </c>
      <c r="U1317" s="41" t="b">
        <f t="shared" si="1"/>
        <v>0</v>
      </c>
    </row>
    <row r="1318" ht="15.75" customHeight="1">
      <c r="A1318" s="49"/>
      <c r="B1318" s="49"/>
      <c r="C1318" s="49"/>
      <c r="D1318" s="49"/>
      <c r="E1318" s="49"/>
      <c r="F1318" s="49"/>
      <c r="G1318" s="49"/>
      <c r="H1318" s="49"/>
      <c r="I1318" s="49"/>
      <c r="J1318" s="49"/>
      <c r="K1318" s="49"/>
      <c r="L1318" s="49"/>
      <c r="M1318" s="51"/>
      <c r="O1318" s="39">
        <f>Dataset!A1316</f>
        <v>46318</v>
      </c>
      <c r="P1318" s="16">
        <f>Dataset!B1316</f>
        <v>413148</v>
      </c>
      <c r="Q1318" s="16" t="str">
        <f>Dataset!C1316</f>
        <v>Y</v>
      </c>
      <c r="R1318" s="16">
        <f>Dataset!D1316</f>
        <v>10</v>
      </c>
      <c r="S1318" s="16" t="str">
        <f>if(T1318&lt;=0.3,Dataset!D1316, "")</f>
        <v/>
      </c>
      <c r="T1318" s="40">
        <f t="shared" si="2"/>
        <v>0.8864975803</v>
      </c>
      <c r="U1318" s="41" t="b">
        <f t="shared" si="1"/>
        <v>0</v>
      </c>
    </row>
    <row r="1319" ht="15.75" customHeight="1">
      <c r="A1319" s="49"/>
      <c r="B1319" s="49"/>
      <c r="C1319" s="49"/>
      <c r="D1319" s="49"/>
      <c r="E1319" s="49"/>
      <c r="F1319" s="49"/>
      <c r="G1319" s="49"/>
      <c r="H1319" s="49"/>
      <c r="I1319" s="49"/>
      <c r="J1319" s="49"/>
      <c r="K1319" s="49"/>
      <c r="L1319" s="49"/>
      <c r="M1319" s="51"/>
      <c r="O1319" s="39">
        <f>Dataset!A1317</f>
        <v>46318</v>
      </c>
      <c r="P1319" s="16">
        <f>Dataset!B1317</f>
        <v>373509</v>
      </c>
      <c r="Q1319" s="16" t="str">
        <f>Dataset!C1317</f>
        <v>Y</v>
      </c>
      <c r="R1319" s="16">
        <f>Dataset!D1317</f>
        <v>15</v>
      </c>
      <c r="S1319" s="16" t="str">
        <f>if(T1319&lt;=0.3,Dataset!D1317, "")</f>
        <v/>
      </c>
      <c r="T1319" s="40">
        <f t="shared" si="2"/>
        <v>0.4096527361</v>
      </c>
      <c r="U1319" s="41" t="b">
        <f t="shared" si="1"/>
        <v>0</v>
      </c>
    </row>
    <row r="1320" ht="15.75" customHeight="1">
      <c r="A1320" s="49"/>
      <c r="B1320" s="49"/>
      <c r="C1320" s="49"/>
      <c r="D1320" s="49"/>
      <c r="E1320" s="49"/>
      <c r="F1320" s="49"/>
      <c r="G1320" s="49"/>
      <c r="H1320" s="49"/>
      <c r="I1320" s="49"/>
      <c r="J1320" s="49"/>
      <c r="K1320" s="49"/>
      <c r="L1320" s="49"/>
      <c r="M1320" s="51"/>
      <c r="O1320" s="39">
        <f>Dataset!A1318</f>
        <v>46318</v>
      </c>
      <c r="P1320" s="16">
        <f>Dataset!B1318</f>
        <v>462913</v>
      </c>
      <c r="Q1320" s="16" t="str">
        <f>Dataset!C1318</f>
        <v>Y</v>
      </c>
      <c r="R1320" s="16">
        <f>Dataset!D1318</f>
        <v>15</v>
      </c>
      <c r="S1320" s="16">
        <f>if(T1320&lt;=0.3,Dataset!D1318, "")</f>
        <v>15</v>
      </c>
      <c r="T1320" s="40">
        <f t="shared" si="2"/>
        <v>0.1373667224</v>
      </c>
      <c r="U1320" s="41" t="b">
        <f t="shared" si="1"/>
        <v>1</v>
      </c>
    </row>
    <row r="1321" ht="15.75" customHeight="1">
      <c r="A1321" s="49"/>
      <c r="B1321" s="49"/>
      <c r="C1321" s="49"/>
      <c r="D1321" s="49"/>
      <c r="E1321" s="49"/>
      <c r="F1321" s="49"/>
      <c r="G1321" s="49"/>
      <c r="H1321" s="49"/>
      <c r="I1321" s="49"/>
      <c r="J1321" s="49"/>
      <c r="K1321" s="49"/>
      <c r="L1321" s="49"/>
      <c r="M1321" s="51"/>
      <c r="O1321" s="39">
        <f>Dataset!A1319</f>
        <v>46318</v>
      </c>
      <c r="P1321" s="16">
        <f>Dataset!B1319</f>
        <v>494204</v>
      </c>
      <c r="Q1321" s="16" t="str">
        <f>Dataset!C1319</f>
        <v>Y</v>
      </c>
      <c r="R1321" s="16">
        <f>Dataset!D1319</f>
        <v>15</v>
      </c>
      <c r="S1321" s="16">
        <f>if(T1321&lt;=0.3,Dataset!D1319, "")</f>
        <v>15</v>
      </c>
      <c r="T1321" s="40">
        <f t="shared" si="2"/>
        <v>0.2935580329</v>
      </c>
      <c r="U1321" s="41" t="b">
        <f t="shared" si="1"/>
        <v>1</v>
      </c>
    </row>
    <row r="1322" ht="15.75" customHeight="1">
      <c r="A1322" s="49"/>
      <c r="B1322" s="49"/>
      <c r="C1322" s="49"/>
      <c r="D1322" s="49"/>
      <c r="E1322" s="49"/>
      <c r="F1322" s="49"/>
      <c r="G1322" s="49"/>
      <c r="H1322" s="49"/>
      <c r="I1322" s="49"/>
      <c r="J1322" s="49"/>
      <c r="K1322" s="49"/>
      <c r="L1322" s="49"/>
      <c r="M1322" s="51"/>
      <c r="O1322" s="39">
        <f>Dataset!A1320</f>
        <v>46318</v>
      </c>
      <c r="P1322" s="16">
        <f>Dataset!B1320</f>
        <v>278147</v>
      </c>
      <c r="Q1322" s="16" t="str">
        <f>Dataset!C1320</f>
        <v>Y</v>
      </c>
      <c r="R1322" s="16">
        <f>Dataset!D1320</f>
        <v>8</v>
      </c>
      <c r="S1322" s="16" t="str">
        <f>if(T1322&lt;=0.3,Dataset!D1320, "")</f>
        <v/>
      </c>
      <c r="T1322" s="40">
        <f t="shared" si="2"/>
        <v>0.5669190158</v>
      </c>
      <c r="U1322" s="41" t="b">
        <f t="shared" si="1"/>
        <v>0</v>
      </c>
    </row>
    <row r="1323" ht="15.75" customHeight="1">
      <c r="A1323" s="49"/>
      <c r="B1323" s="49"/>
      <c r="C1323" s="49"/>
      <c r="D1323" s="49"/>
      <c r="E1323" s="49"/>
      <c r="F1323" s="49"/>
      <c r="G1323" s="49"/>
      <c r="H1323" s="49"/>
      <c r="I1323" s="49"/>
      <c r="J1323" s="49"/>
      <c r="K1323" s="49"/>
      <c r="L1323" s="49"/>
      <c r="M1323" s="51"/>
      <c r="O1323" s="39">
        <f>Dataset!A1321</f>
        <v>46318</v>
      </c>
      <c r="P1323" s="16">
        <f>Dataset!B1321</f>
        <v>316564</v>
      </c>
      <c r="Q1323" s="16" t="str">
        <f>Dataset!C1321</f>
        <v>Y</v>
      </c>
      <c r="R1323" s="16">
        <f>Dataset!D1321</f>
        <v>7</v>
      </c>
      <c r="S1323" s="16">
        <f>if(T1323&lt;=0.3,Dataset!D1321, "")</f>
        <v>7</v>
      </c>
      <c r="T1323" s="40">
        <f t="shared" si="2"/>
        <v>0.2959359297</v>
      </c>
      <c r="U1323" s="41" t="b">
        <f t="shared" si="1"/>
        <v>1</v>
      </c>
    </row>
    <row r="1324" ht="15.75" customHeight="1">
      <c r="A1324" s="49"/>
      <c r="B1324" s="49"/>
      <c r="C1324" s="49"/>
      <c r="D1324" s="49"/>
      <c r="E1324" s="49"/>
      <c r="F1324" s="49"/>
      <c r="G1324" s="49"/>
      <c r="H1324" s="49"/>
      <c r="I1324" s="49"/>
      <c r="J1324" s="49"/>
      <c r="K1324" s="49"/>
      <c r="L1324" s="49"/>
      <c r="M1324" s="51"/>
      <c r="O1324" s="39">
        <f>Dataset!A1322</f>
        <v>46318</v>
      </c>
      <c r="P1324" s="16">
        <f>Dataset!B1322</f>
        <v>461899</v>
      </c>
      <c r="Q1324" s="16" t="str">
        <f>Dataset!C1322</f>
        <v>Y</v>
      </c>
      <c r="R1324" s="16">
        <f>Dataset!D1322</f>
        <v>13</v>
      </c>
      <c r="S1324" s="16" t="str">
        <f>if(T1324&lt;=0.3,Dataset!D1322, "")</f>
        <v/>
      </c>
      <c r="T1324" s="40">
        <f t="shared" si="2"/>
        <v>0.5332938713</v>
      </c>
      <c r="U1324" s="41" t="b">
        <f t="shared" si="1"/>
        <v>0</v>
      </c>
    </row>
    <row r="1325" ht="15.75" customHeight="1">
      <c r="A1325" s="49"/>
      <c r="B1325" s="49"/>
      <c r="C1325" s="49"/>
      <c r="D1325" s="49"/>
      <c r="E1325" s="49"/>
      <c r="F1325" s="49"/>
      <c r="G1325" s="49"/>
      <c r="H1325" s="49"/>
      <c r="I1325" s="49"/>
      <c r="J1325" s="49"/>
      <c r="K1325" s="49"/>
      <c r="L1325" s="49"/>
      <c r="M1325" s="51"/>
      <c r="O1325" s="39">
        <f>Dataset!A1323</f>
        <v>46318</v>
      </c>
      <c r="P1325" s="16">
        <f>Dataset!B1323</f>
        <v>92591</v>
      </c>
      <c r="Q1325" s="16" t="str">
        <f>Dataset!C1323</f>
        <v>Y</v>
      </c>
      <c r="R1325" s="16">
        <f>Dataset!D1323</f>
        <v>14</v>
      </c>
      <c r="S1325" s="16" t="str">
        <f>if(T1325&lt;=0.3,Dataset!D1323, "")</f>
        <v/>
      </c>
      <c r="T1325" s="40">
        <f t="shared" si="2"/>
        <v>0.436004765</v>
      </c>
      <c r="U1325" s="41" t="b">
        <f t="shared" si="1"/>
        <v>0</v>
      </c>
    </row>
    <row r="1326" ht="15.75" customHeight="1">
      <c r="A1326" s="49"/>
      <c r="B1326" s="49"/>
      <c r="C1326" s="49"/>
      <c r="D1326" s="49"/>
      <c r="E1326" s="49"/>
      <c r="F1326" s="49"/>
      <c r="G1326" s="49"/>
      <c r="H1326" s="49"/>
      <c r="I1326" s="49"/>
      <c r="J1326" s="49"/>
      <c r="K1326" s="49"/>
      <c r="L1326" s="49"/>
      <c r="M1326" s="51"/>
      <c r="O1326" s="39">
        <f>Dataset!A1324</f>
        <v>46318</v>
      </c>
      <c r="P1326" s="16">
        <f>Dataset!B1324</f>
        <v>107178</v>
      </c>
      <c r="Q1326" s="16" t="str">
        <f>Dataset!C1324</f>
        <v>Y</v>
      </c>
      <c r="R1326" s="16">
        <f>Dataset!D1324</f>
        <v>14</v>
      </c>
      <c r="S1326" s="16" t="str">
        <f>if(T1326&lt;=0.3,Dataset!D1324, "")</f>
        <v/>
      </c>
      <c r="T1326" s="40">
        <f t="shared" si="2"/>
        <v>0.7974384628</v>
      </c>
      <c r="U1326" s="41" t="b">
        <f t="shared" si="1"/>
        <v>0</v>
      </c>
    </row>
    <row r="1327" ht="15.75" customHeight="1">
      <c r="A1327" s="49"/>
      <c r="B1327" s="49"/>
      <c r="C1327" s="49"/>
      <c r="D1327" s="49"/>
      <c r="E1327" s="49"/>
      <c r="F1327" s="49"/>
      <c r="G1327" s="49"/>
      <c r="H1327" s="49"/>
      <c r="I1327" s="49"/>
      <c r="J1327" s="49"/>
      <c r="K1327" s="49"/>
      <c r="L1327" s="49"/>
      <c r="M1327" s="51"/>
      <c r="O1327" s="39">
        <f>Dataset!A1325</f>
        <v>46318</v>
      </c>
      <c r="P1327" s="16">
        <f>Dataset!B1325</f>
        <v>243129</v>
      </c>
      <c r="Q1327" s="16" t="str">
        <f>Dataset!C1325</f>
        <v>Y</v>
      </c>
      <c r="R1327" s="16">
        <f>Dataset!D1325</f>
        <v>15</v>
      </c>
      <c r="S1327" s="16" t="str">
        <f>if(T1327&lt;=0.3,Dataset!D1325, "")</f>
        <v/>
      </c>
      <c r="T1327" s="40">
        <f t="shared" si="2"/>
        <v>0.8825950238</v>
      </c>
      <c r="U1327" s="41" t="b">
        <f t="shared" si="1"/>
        <v>0</v>
      </c>
    </row>
    <row r="1328" ht="15.75" customHeight="1">
      <c r="A1328" s="49"/>
      <c r="B1328" s="49"/>
      <c r="C1328" s="49"/>
      <c r="D1328" s="49"/>
      <c r="E1328" s="49"/>
      <c r="F1328" s="49"/>
      <c r="G1328" s="49"/>
      <c r="H1328" s="49"/>
      <c r="I1328" s="49"/>
      <c r="J1328" s="49"/>
      <c r="K1328" s="49"/>
      <c r="L1328" s="49"/>
      <c r="M1328" s="51"/>
      <c r="O1328" s="39">
        <f>Dataset!A1326</f>
        <v>46318</v>
      </c>
      <c r="P1328" s="16">
        <f>Dataset!B1326</f>
        <v>322414</v>
      </c>
      <c r="Q1328" s="16" t="str">
        <f>Dataset!C1326</f>
        <v>Y</v>
      </c>
      <c r="R1328" s="16">
        <f>Dataset!D1326</f>
        <v>15</v>
      </c>
      <c r="S1328" s="16">
        <f>if(T1328&lt;=0.3,Dataset!D1326, "")</f>
        <v>15</v>
      </c>
      <c r="T1328" s="40">
        <f t="shared" si="2"/>
        <v>0.04578399899</v>
      </c>
      <c r="U1328" s="41" t="b">
        <f t="shared" si="1"/>
        <v>1</v>
      </c>
    </row>
    <row r="1329" ht="15.75" customHeight="1">
      <c r="A1329" s="49"/>
      <c r="B1329" s="49"/>
      <c r="C1329" s="49"/>
      <c r="D1329" s="49"/>
      <c r="E1329" s="49"/>
      <c r="F1329" s="49"/>
      <c r="G1329" s="49"/>
      <c r="H1329" s="49"/>
      <c r="I1329" s="49"/>
      <c r="J1329" s="49"/>
      <c r="K1329" s="49"/>
      <c r="L1329" s="49"/>
      <c r="M1329" s="51"/>
      <c r="O1329" s="39">
        <f>Dataset!A1327</f>
        <v>46318</v>
      </c>
      <c r="P1329" s="16">
        <f>Dataset!B1327</f>
        <v>240618</v>
      </c>
      <c r="Q1329" s="16" t="str">
        <f>Dataset!C1327</f>
        <v>Y</v>
      </c>
      <c r="R1329" s="16">
        <f>Dataset!D1327</f>
        <v>5</v>
      </c>
      <c r="S1329" s="16" t="str">
        <f>if(T1329&lt;=0.3,Dataset!D1327, "")</f>
        <v/>
      </c>
      <c r="T1329" s="40">
        <f t="shared" si="2"/>
        <v>0.8374257908</v>
      </c>
      <c r="U1329" s="41" t="b">
        <f t="shared" si="1"/>
        <v>0</v>
      </c>
    </row>
    <row r="1330" ht="15.75" customHeight="1">
      <c r="A1330" s="49"/>
      <c r="B1330" s="49"/>
      <c r="C1330" s="49"/>
      <c r="D1330" s="49"/>
      <c r="E1330" s="49"/>
      <c r="F1330" s="49"/>
      <c r="G1330" s="49"/>
      <c r="H1330" s="49"/>
      <c r="I1330" s="49"/>
      <c r="J1330" s="49"/>
      <c r="K1330" s="49"/>
      <c r="L1330" s="49"/>
      <c r="M1330" s="51"/>
      <c r="O1330" s="39">
        <f>Dataset!A1328</f>
        <v>46317</v>
      </c>
      <c r="P1330" s="16">
        <f>Dataset!B1328</f>
        <v>242456</v>
      </c>
      <c r="Q1330" s="16" t="str">
        <f>Dataset!C1328</f>
        <v>Y</v>
      </c>
      <c r="R1330" s="16">
        <f>Dataset!D1328</f>
        <v>5</v>
      </c>
      <c r="S1330" s="16" t="str">
        <f>if(T1330&lt;=0.3,Dataset!D1328, "")</f>
        <v/>
      </c>
      <c r="T1330" s="40">
        <f t="shared" si="2"/>
        <v>0.6945614178</v>
      </c>
      <c r="U1330" s="41" t="b">
        <f t="shared" si="1"/>
        <v>0</v>
      </c>
    </row>
    <row r="1331" ht="15.75" customHeight="1">
      <c r="A1331" s="49"/>
      <c r="B1331" s="49"/>
      <c r="C1331" s="49"/>
      <c r="D1331" s="49"/>
      <c r="E1331" s="49"/>
      <c r="F1331" s="49"/>
      <c r="G1331" s="49"/>
      <c r="H1331" s="49"/>
      <c r="I1331" s="49"/>
      <c r="J1331" s="49"/>
      <c r="K1331" s="49"/>
      <c r="L1331" s="49"/>
      <c r="M1331" s="51"/>
      <c r="O1331" s="39">
        <f>Dataset!A1329</f>
        <v>46317</v>
      </c>
      <c r="P1331" s="16">
        <f>Dataset!B1329</f>
        <v>176068</v>
      </c>
      <c r="Q1331" s="16" t="str">
        <f>Dataset!C1329</f>
        <v>Y</v>
      </c>
      <c r="R1331" s="16">
        <f>Dataset!D1329</f>
        <v>14</v>
      </c>
      <c r="S1331" s="16" t="str">
        <f>if(T1331&lt;=0.3,Dataset!D1329, "")</f>
        <v/>
      </c>
      <c r="T1331" s="40">
        <f t="shared" si="2"/>
        <v>0.7064816854</v>
      </c>
      <c r="U1331" s="41" t="b">
        <f t="shared" si="1"/>
        <v>0</v>
      </c>
    </row>
    <row r="1332" ht="15.75" customHeight="1">
      <c r="A1332" s="49"/>
      <c r="B1332" s="49"/>
      <c r="C1332" s="49"/>
      <c r="D1332" s="49"/>
      <c r="E1332" s="49"/>
      <c r="F1332" s="49"/>
      <c r="G1332" s="49"/>
      <c r="H1332" s="49"/>
      <c r="I1332" s="49"/>
      <c r="J1332" s="49"/>
      <c r="K1332" s="49"/>
      <c r="L1332" s="49"/>
      <c r="M1332" s="51"/>
      <c r="O1332" s="39">
        <f>Dataset!A1330</f>
        <v>46317</v>
      </c>
      <c r="P1332" s="16">
        <f>Dataset!B1330</f>
        <v>127369</v>
      </c>
      <c r="Q1332" s="16" t="str">
        <f>Dataset!C1330</f>
        <v>Y</v>
      </c>
      <c r="R1332" s="16">
        <f>Dataset!D1330</f>
        <v>13</v>
      </c>
      <c r="S1332" s="16" t="str">
        <f>if(T1332&lt;=0.3,Dataset!D1330, "")</f>
        <v/>
      </c>
      <c r="T1332" s="40">
        <f t="shared" si="2"/>
        <v>0.9514829925</v>
      </c>
      <c r="U1332" s="41" t="b">
        <f t="shared" si="1"/>
        <v>0</v>
      </c>
    </row>
    <row r="1333" ht="15.75" customHeight="1">
      <c r="A1333" s="49"/>
      <c r="B1333" s="49"/>
      <c r="C1333" s="49"/>
      <c r="D1333" s="49"/>
      <c r="E1333" s="49"/>
      <c r="F1333" s="49"/>
      <c r="G1333" s="49"/>
      <c r="H1333" s="49"/>
      <c r="I1333" s="49"/>
      <c r="J1333" s="49"/>
      <c r="K1333" s="49"/>
      <c r="L1333" s="49"/>
      <c r="M1333" s="51"/>
      <c r="O1333" s="39">
        <f>Dataset!A1331</f>
        <v>46317</v>
      </c>
      <c r="P1333" s="16">
        <f>Dataset!B1331</f>
        <v>464829</v>
      </c>
      <c r="Q1333" s="16" t="str">
        <f>Dataset!C1331</f>
        <v>Y</v>
      </c>
      <c r="R1333" s="16">
        <f>Dataset!D1331</f>
        <v>11</v>
      </c>
      <c r="S1333" s="16" t="str">
        <f>if(T1333&lt;=0.3,Dataset!D1331, "")</f>
        <v/>
      </c>
      <c r="T1333" s="40">
        <f t="shared" si="2"/>
        <v>0.3702563153</v>
      </c>
      <c r="U1333" s="41" t="b">
        <f t="shared" si="1"/>
        <v>0</v>
      </c>
    </row>
    <row r="1334" ht="15.75" customHeight="1">
      <c r="A1334" s="49"/>
      <c r="B1334" s="49"/>
      <c r="C1334" s="49"/>
      <c r="D1334" s="49"/>
      <c r="E1334" s="49"/>
      <c r="F1334" s="49"/>
      <c r="G1334" s="49"/>
      <c r="H1334" s="49"/>
      <c r="I1334" s="49"/>
      <c r="J1334" s="49"/>
      <c r="K1334" s="49"/>
      <c r="L1334" s="49"/>
      <c r="M1334" s="51"/>
      <c r="O1334" s="39">
        <f>Dataset!A1332</f>
        <v>46317</v>
      </c>
      <c r="P1334" s="16">
        <f>Dataset!B1332</f>
        <v>260265</v>
      </c>
      <c r="Q1334" s="16" t="str">
        <f>Dataset!C1332</f>
        <v>Y</v>
      </c>
      <c r="R1334" s="16">
        <f>Dataset!D1332</f>
        <v>14</v>
      </c>
      <c r="S1334" s="16" t="str">
        <f>if(T1334&lt;=0.3,Dataset!D1332, "")</f>
        <v/>
      </c>
      <c r="T1334" s="40">
        <f t="shared" si="2"/>
        <v>0.3248603568</v>
      </c>
      <c r="U1334" s="41" t="b">
        <f t="shared" si="1"/>
        <v>0</v>
      </c>
    </row>
    <row r="1335" ht="15.75" customHeight="1">
      <c r="A1335" s="49"/>
      <c r="B1335" s="49"/>
      <c r="C1335" s="49"/>
      <c r="D1335" s="49"/>
      <c r="E1335" s="49"/>
      <c r="F1335" s="49"/>
      <c r="G1335" s="49"/>
      <c r="H1335" s="49"/>
      <c r="I1335" s="49"/>
      <c r="J1335" s="49"/>
      <c r="K1335" s="49"/>
      <c r="L1335" s="49"/>
      <c r="M1335" s="51"/>
      <c r="O1335" s="39">
        <f>Dataset!A1333</f>
        <v>46317</v>
      </c>
      <c r="P1335" s="16">
        <f>Dataset!B1333</f>
        <v>455249</v>
      </c>
      <c r="Q1335" s="16" t="str">
        <f>Dataset!C1333</f>
        <v>Y</v>
      </c>
      <c r="R1335" s="16">
        <f>Dataset!D1333</f>
        <v>14</v>
      </c>
      <c r="S1335" s="16" t="str">
        <f>if(T1335&lt;=0.3,Dataset!D1333, "")</f>
        <v/>
      </c>
      <c r="T1335" s="40">
        <f t="shared" si="2"/>
        <v>0.5904530641</v>
      </c>
      <c r="U1335" s="41" t="b">
        <f t="shared" si="1"/>
        <v>0</v>
      </c>
    </row>
    <row r="1336" ht="15.75" customHeight="1">
      <c r="A1336" s="49"/>
      <c r="B1336" s="49"/>
      <c r="C1336" s="49"/>
      <c r="D1336" s="49"/>
      <c r="E1336" s="49"/>
      <c r="F1336" s="49"/>
      <c r="G1336" s="49"/>
      <c r="H1336" s="49"/>
      <c r="I1336" s="49"/>
      <c r="J1336" s="49"/>
      <c r="K1336" s="49"/>
      <c r="L1336" s="49"/>
      <c r="M1336" s="51"/>
      <c r="O1336" s="39">
        <f>Dataset!A1334</f>
        <v>46317</v>
      </c>
      <c r="P1336" s="16">
        <f>Dataset!B1334</f>
        <v>180280</v>
      </c>
      <c r="Q1336" s="16" t="str">
        <f>Dataset!C1334</f>
        <v>Y</v>
      </c>
      <c r="R1336" s="16">
        <f>Dataset!D1334</f>
        <v>12</v>
      </c>
      <c r="S1336" s="16">
        <f>if(T1336&lt;=0.3,Dataset!D1334, "")</f>
        <v>12</v>
      </c>
      <c r="T1336" s="40">
        <f t="shared" si="2"/>
        <v>0.2607571328</v>
      </c>
      <c r="U1336" s="41" t="b">
        <f t="shared" si="1"/>
        <v>1</v>
      </c>
    </row>
    <row r="1337" ht="15.75" customHeight="1">
      <c r="A1337" s="49"/>
      <c r="B1337" s="49"/>
      <c r="C1337" s="49"/>
      <c r="D1337" s="49"/>
      <c r="E1337" s="49"/>
      <c r="F1337" s="49"/>
      <c r="G1337" s="49"/>
      <c r="H1337" s="49"/>
      <c r="I1337" s="49"/>
      <c r="J1337" s="49"/>
      <c r="K1337" s="49"/>
      <c r="L1337" s="49"/>
      <c r="M1337" s="51"/>
      <c r="O1337" s="39">
        <f>Dataset!A1335</f>
        <v>46317</v>
      </c>
      <c r="P1337" s="16">
        <f>Dataset!B1335</f>
        <v>59631</v>
      </c>
      <c r="Q1337" s="16" t="str">
        <f>Dataset!C1335</f>
        <v>Y</v>
      </c>
      <c r="R1337" s="16">
        <f>Dataset!D1335</f>
        <v>14</v>
      </c>
      <c r="S1337" s="16" t="str">
        <f>if(T1337&lt;=0.3,Dataset!D1335, "")</f>
        <v/>
      </c>
      <c r="T1337" s="40">
        <f t="shared" si="2"/>
        <v>0.8481391444</v>
      </c>
      <c r="U1337" s="41" t="b">
        <f t="shared" si="1"/>
        <v>0</v>
      </c>
    </row>
    <row r="1338" ht="15.75" customHeight="1">
      <c r="A1338" s="49"/>
      <c r="B1338" s="49"/>
      <c r="C1338" s="49"/>
      <c r="D1338" s="49"/>
      <c r="E1338" s="49"/>
      <c r="F1338" s="49"/>
      <c r="G1338" s="49"/>
      <c r="H1338" s="49"/>
      <c r="I1338" s="49"/>
      <c r="J1338" s="49"/>
      <c r="K1338" s="49"/>
      <c r="L1338" s="49"/>
      <c r="M1338" s="51"/>
      <c r="O1338" s="39">
        <f>Dataset!A1336</f>
        <v>46317</v>
      </c>
      <c r="P1338" s="16">
        <f>Dataset!B1336</f>
        <v>184323</v>
      </c>
      <c r="Q1338" s="16" t="str">
        <f>Dataset!C1336</f>
        <v>C</v>
      </c>
      <c r="R1338" s="16">
        <f>Dataset!D1336</f>
        <v>14</v>
      </c>
      <c r="S1338" s="16" t="str">
        <f>if(T1338&lt;=0.3,Dataset!D1336, "")</f>
        <v/>
      </c>
      <c r="T1338" s="40">
        <f t="shared" si="2"/>
        <v>0.5713074754</v>
      </c>
      <c r="U1338" s="41" t="b">
        <f t="shared" si="1"/>
        <v>0</v>
      </c>
    </row>
    <row r="1339" ht="15.75" customHeight="1">
      <c r="A1339" s="49"/>
      <c r="B1339" s="49"/>
      <c r="C1339" s="49"/>
      <c r="D1339" s="49"/>
      <c r="E1339" s="49"/>
      <c r="F1339" s="49"/>
      <c r="G1339" s="49"/>
      <c r="H1339" s="49"/>
      <c r="I1339" s="49"/>
      <c r="J1339" s="49"/>
      <c r="K1339" s="49"/>
      <c r="L1339" s="49"/>
      <c r="M1339" s="51"/>
      <c r="O1339" s="39">
        <f>Dataset!A1337</f>
        <v>46317</v>
      </c>
      <c r="P1339" s="16">
        <f>Dataset!B1337</f>
        <v>457624</v>
      </c>
      <c r="Q1339" s="16" t="str">
        <f>Dataset!C1337</f>
        <v>Y</v>
      </c>
      <c r="R1339" s="16">
        <f>Dataset!D1337</f>
        <v>12</v>
      </c>
      <c r="S1339" s="16" t="str">
        <f>if(T1339&lt;=0.3,Dataset!D1337, "")</f>
        <v/>
      </c>
      <c r="T1339" s="40">
        <f t="shared" si="2"/>
        <v>0.3574638424</v>
      </c>
      <c r="U1339" s="41" t="b">
        <f t="shared" si="1"/>
        <v>0</v>
      </c>
    </row>
    <row r="1340" ht="15.75" customHeight="1">
      <c r="A1340" s="49"/>
      <c r="B1340" s="49"/>
      <c r="C1340" s="49"/>
      <c r="D1340" s="49"/>
      <c r="E1340" s="49"/>
      <c r="F1340" s="49"/>
      <c r="G1340" s="49"/>
      <c r="H1340" s="49"/>
      <c r="I1340" s="49"/>
      <c r="J1340" s="49"/>
      <c r="K1340" s="49"/>
      <c r="L1340" s="49"/>
      <c r="M1340" s="51"/>
      <c r="O1340" s="39">
        <f>Dataset!A1338</f>
        <v>46317</v>
      </c>
      <c r="P1340" s="16">
        <f>Dataset!B1338</f>
        <v>284508</v>
      </c>
      <c r="Q1340" s="16" t="str">
        <f>Dataset!C1338</f>
        <v>Y</v>
      </c>
      <c r="R1340" s="16">
        <f>Dataset!D1338</f>
        <v>13</v>
      </c>
      <c r="S1340" s="16">
        <f>if(T1340&lt;=0.3,Dataset!D1338, "")</f>
        <v>13</v>
      </c>
      <c r="T1340" s="40">
        <f t="shared" si="2"/>
        <v>0.2108135344</v>
      </c>
      <c r="U1340" s="41" t="b">
        <f t="shared" si="1"/>
        <v>1</v>
      </c>
    </row>
    <row r="1341" ht="15.75" customHeight="1">
      <c r="A1341" s="49"/>
      <c r="B1341" s="49"/>
      <c r="C1341" s="49"/>
      <c r="D1341" s="49"/>
      <c r="E1341" s="49"/>
      <c r="F1341" s="49"/>
      <c r="G1341" s="49"/>
      <c r="H1341" s="49"/>
      <c r="I1341" s="49"/>
      <c r="J1341" s="49"/>
      <c r="K1341" s="49"/>
      <c r="L1341" s="49"/>
      <c r="M1341" s="51"/>
      <c r="O1341" s="39">
        <f>Dataset!A1339</f>
        <v>46316</v>
      </c>
      <c r="P1341" s="16">
        <f>Dataset!B1339</f>
        <v>120787</v>
      </c>
      <c r="Q1341" s="16" t="str">
        <f>Dataset!C1339</f>
        <v>Y</v>
      </c>
      <c r="R1341" s="16">
        <f>Dataset!D1339</f>
        <v>14</v>
      </c>
      <c r="S1341" s="16">
        <f>if(T1341&lt;=0.3,Dataset!D1339, "")</f>
        <v>14</v>
      </c>
      <c r="T1341" s="40">
        <f t="shared" si="2"/>
        <v>0.1291375025</v>
      </c>
      <c r="U1341" s="41" t="b">
        <f t="shared" si="1"/>
        <v>1</v>
      </c>
    </row>
    <row r="1342" ht="15.75" customHeight="1">
      <c r="A1342" s="49"/>
      <c r="B1342" s="49"/>
      <c r="C1342" s="49"/>
      <c r="D1342" s="49"/>
      <c r="E1342" s="49"/>
      <c r="F1342" s="49"/>
      <c r="G1342" s="49"/>
      <c r="H1342" s="49"/>
      <c r="I1342" s="49"/>
      <c r="J1342" s="49"/>
      <c r="K1342" s="49"/>
      <c r="L1342" s="49"/>
      <c r="M1342" s="51"/>
      <c r="O1342" s="39">
        <f>Dataset!A1340</f>
        <v>46316</v>
      </c>
      <c r="P1342" s="16">
        <f>Dataset!B1340</f>
        <v>169531</v>
      </c>
      <c r="Q1342" s="16" t="str">
        <f>Dataset!C1340</f>
        <v>Y</v>
      </c>
      <c r="R1342" s="16">
        <f>Dataset!D1340</f>
        <v>15</v>
      </c>
      <c r="S1342" s="16" t="str">
        <f>if(T1342&lt;=0.3,Dataset!D1340, "")</f>
        <v/>
      </c>
      <c r="T1342" s="40">
        <f t="shared" si="2"/>
        <v>0.6327373747</v>
      </c>
      <c r="U1342" s="41" t="b">
        <f t="shared" si="1"/>
        <v>0</v>
      </c>
    </row>
    <row r="1343" ht="15.75" customHeight="1">
      <c r="A1343" s="49"/>
      <c r="B1343" s="49"/>
      <c r="C1343" s="49"/>
      <c r="D1343" s="49"/>
      <c r="E1343" s="49"/>
      <c r="F1343" s="49"/>
      <c r="G1343" s="49"/>
      <c r="H1343" s="49"/>
      <c r="I1343" s="49"/>
      <c r="J1343" s="49"/>
      <c r="K1343" s="49"/>
      <c r="L1343" s="49"/>
      <c r="M1343" s="51"/>
      <c r="O1343" s="39">
        <f>Dataset!A1341</f>
        <v>46316</v>
      </c>
      <c r="P1343" s="16">
        <f>Dataset!B1341</f>
        <v>161010</v>
      </c>
      <c r="Q1343" s="16" t="str">
        <f>Dataset!C1341</f>
        <v>Y</v>
      </c>
      <c r="R1343" s="16">
        <f>Dataset!D1341</f>
        <v>9</v>
      </c>
      <c r="S1343" s="16" t="str">
        <f>if(T1343&lt;=0.3,Dataset!D1341, "")</f>
        <v/>
      </c>
      <c r="T1343" s="40">
        <f t="shared" si="2"/>
        <v>0.8363044759</v>
      </c>
      <c r="U1343" s="41" t="b">
        <f t="shared" si="1"/>
        <v>0</v>
      </c>
    </row>
    <row r="1344" ht="15.75" customHeight="1">
      <c r="A1344" s="49"/>
      <c r="B1344" s="49"/>
      <c r="C1344" s="49"/>
      <c r="D1344" s="49"/>
      <c r="E1344" s="49"/>
      <c r="F1344" s="49"/>
      <c r="G1344" s="49"/>
      <c r="H1344" s="49"/>
      <c r="I1344" s="49"/>
      <c r="J1344" s="49"/>
      <c r="K1344" s="49"/>
      <c r="L1344" s="49"/>
      <c r="M1344" s="51"/>
      <c r="O1344" s="39">
        <f>Dataset!A1342</f>
        <v>46316</v>
      </c>
      <c r="P1344" s="16">
        <f>Dataset!B1342</f>
        <v>81013</v>
      </c>
      <c r="Q1344" s="16" t="str">
        <f>Dataset!C1342</f>
        <v>Y</v>
      </c>
      <c r="R1344" s="16">
        <f>Dataset!D1342</f>
        <v>14</v>
      </c>
      <c r="S1344" s="16" t="str">
        <f>if(T1344&lt;=0.3,Dataset!D1342, "")</f>
        <v/>
      </c>
      <c r="T1344" s="40">
        <f t="shared" si="2"/>
        <v>0.9954203653</v>
      </c>
      <c r="U1344" s="41" t="b">
        <f t="shared" si="1"/>
        <v>0</v>
      </c>
    </row>
    <row r="1345" ht="15.75" customHeight="1">
      <c r="A1345" s="49"/>
      <c r="B1345" s="49"/>
      <c r="C1345" s="49"/>
      <c r="D1345" s="49"/>
      <c r="E1345" s="49"/>
      <c r="F1345" s="49"/>
      <c r="G1345" s="49"/>
      <c r="H1345" s="49"/>
      <c r="I1345" s="49"/>
      <c r="J1345" s="49"/>
      <c r="K1345" s="49"/>
      <c r="L1345" s="49"/>
      <c r="M1345" s="51"/>
      <c r="O1345" s="39">
        <f>Dataset!A1343</f>
        <v>46316</v>
      </c>
      <c r="P1345" s="16">
        <f>Dataset!B1343</f>
        <v>189839</v>
      </c>
      <c r="Q1345" s="16" t="str">
        <f>Dataset!C1343</f>
        <v>Y</v>
      </c>
      <c r="R1345" s="16">
        <f>Dataset!D1343</f>
        <v>8</v>
      </c>
      <c r="S1345" s="16" t="str">
        <f>if(T1345&lt;=0.3,Dataset!D1343, "")</f>
        <v/>
      </c>
      <c r="T1345" s="40">
        <f t="shared" si="2"/>
        <v>0.7577403188</v>
      </c>
      <c r="U1345" s="41" t="b">
        <f t="shared" si="1"/>
        <v>0</v>
      </c>
    </row>
    <row r="1346" ht="15.75" customHeight="1">
      <c r="A1346" s="49"/>
      <c r="B1346" s="49"/>
      <c r="C1346" s="49"/>
      <c r="D1346" s="49"/>
      <c r="E1346" s="49"/>
      <c r="F1346" s="49"/>
      <c r="G1346" s="49"/>
      <c r="H1346" s="49"/>
      <c r="I1346" s="49"/>
      <c r="J1346" s="49"/>
      <c r="K1346" s="49"/>
      <c r="L1346" s="49"/>
      <c r="M1346" s="51"/>
      <c r="O1346" s="39">
        <f>Dataset!A1344</f>
        <v>46316</v>
      </c>
      <c r="P1346" s="16">
        <f>Dataset!B1344</f>
        <v>267540</v>
      </c>
      <c r="Q1346" s="16" t="str">
        <f>Dataset!C1344</f>
        <v>Y</v>
      </c>
      <c r="R1346" s="16">
        <f>Dataset!D1344</f>
        <v>13</v>
      </c>
      <c r="S1346" s="16" t="str">
        <f>if(T1346&lt;=0.3,Dataset!D1344, "")</f>
        <v/>
      </c>
      <c r="T1346" s="40">
        <f t="shared" si="2"/>
        <v>0.4056160277</v>
      </c>
      <c r="U1346" s="41" t="b">
        <f t="shared" si="1"/>
        <v>0</v>
      </c>
    </row>
    <row r="1347" ht="15.75" customHeight="1">
      <c r="A1347" s="49"/>
      <c r="B1347" s="49"/>
      <c r="C1347" s="49"/>
      <c r="D1347" s="49"/>
      <c r="E1347" s="49"/>
      <c r="F1347" s="49"/>
      <c r="G1347" s="49"/>
      <c r="H1347" s="49"/>
      <c r="I1347" s="49"/>
      <c r="J1347" s="49"/>
      <c r="K1347" s="49"/>
      <c r="L1347" s="49"/>
      <c r="M1347" s="51"/>
      <c r="O1347" s="39">
        <f>Dataset!A1345</f>
        <v>46316</v>
      </c>
      <c r="P1347" s="16">
        <f>Dataset!B1345</f>
        <v>206034</v>
      </c>
      <c r="Q1347" s="16" t="str">
        <f>Dataset!C1345</f>
        <v>Y</v>
      </c>
      <c r="R1347" s="16">
        <f>Dataset!D1345</f>
        <v>13</v>
      </c>
      <c r="S1347" s="16">
        <f>if(T1347&lt;=0.3,Dataset!D1345, "")</f>
        <v>13</v>
      </c>
      <c r="T1347" s="40">
        <f t="shared" si="2"/>
        <v>0.2130930071</v>
      </c>
      <c r="U1347" s="41" t="b">
        <f t="shared" si="1"/>
        <v>1</v>
      </c>
    </row>
    <row r="1348" ht="15.75" customHeight="1">
      <c r="A1348" s="49"/>
      <c r="B1348" s="49"/>
      <c r="C1348" s="49"/>
      <c r="D1348" s="49"/>
      <c r="E1348" s="49"/>
      <c r="F1348" s="49"/>
      <c r="G1348" s="49"/>
      <c r="H1348" s="49"/>
      <c r="I1348" s="49"/>
      <c r="J1348" s="49"/>
      <c r="K1348" s="49"/>
      <c r="L1348" s="49"/>
      <c r="M1348" s="51"/>
      <c r="O1348" s="39">
        <f>Dataset!A1346</f>
        <v>46316</v>
      </c>
      <c r="P1348" s="16">
        <f>Dataset!B1346</f>
        <v>333624</v>
      </c>
      <c r="Q1348" s="16" t="str">
        <f>Dataset!C1346</f>
        <v>Y</v>
      </c>
      <c r="R1348" s="16">
        <f>Dataset!D1346</f>
        <v>14</v>
      </c>
      <c r="S1348" s="16" t="str">
        <f>if(T1348&lt;=0.3,Dataset!D1346, "")</f>
        <v/>
      </c>
      <c r="T1348" s="40">
        <f t="shared" si="2"/>
        <v>0.928157014</v>
      </c>
      <c r="U1348" s="41" t="b">
        <f t="shared" si="1"/>
        <v>0</v>
      </c>
    </row>
    <row r="1349" ht="15.75" customHeight="1">
      <c r="A1349" s="49"/>
      <c r="B1349" s="49"/>
      <c r="C1349" s="49"/>
      <c r="D1349" s="49"/>
      <c r="E1349" s="49"/>
      <c r="F1349" s="49"/>
      <c r="G1349" s="49"/>
      <c r="H1349" s="49"/>
      <c r="I1349" s="49"/>
      <c r="J1349" s="49"/>
      <c r="K1349" s="49"/>
      <c r="L1349" s="49"/>
      <c r="M1349" s="51"/>
      <c r="O1349" s="39">
        <f>Dataset!A1347</f>
        <v>46316</v>
      </c>
      <c r="P1349" s="16">
        <f>Dataset!B1347</f>
        <v>432713</v>
      </c>
      <c r="Q1349" s="16" t="str">
        <f>Dataset!C1347</f>
        <v>Y</v>
      </c>
      <c r="R1349" s="16">
        <f>Dataset!D1347</f>
        <v>13</v>
      </c>
      <c r="S1349" s="16" t="str">
        <f>if(T1349&lt;=0.3,Dataset!D1347, "")</f>
        <v/>
      </c>
      <c r="T1349" s="40">
        <f t="shared" si="2"/>
        <v>0.9639280876</v>
      </c>
      <c r="U1349" s="41" t="b">
        <f t="shared" si="1"/>
        <v>0</v>
      </c>
    </row>
    <row r="1350" ht="15.75" customHeight="1">
      <c r="A1350" s="49"/>
      <c r="B1350" s="49"/>
      <c r="C1350" s="49"/>
      <c r="D1350" s="49"/>
      <c r="E1350" s="49"/>
      <c r="F1350" s="49"/>
      <c r="G1350" s="49"/>
      <c r="H1350" s="49"/>
      <c r="I1350" s="49"/>
      <c r="J1350" s="49"/>
      <c r="K1350" s="49"/>
      <c r="L1350" s="49"/>
      <c r="M1350" s="51"/>
      <c r="O1350" s="39">
        <f>Dataset!A1348</f>
        <v>46316</v>
      </c>
      <c r="P1350" s="16">
        <f>Dataset!B1348</f>
        <v>220771</v>
      </c>
      <c r="Q1350" s="16" t="str">
        <f>Dataset!C1348</f>
        <v>Y</v>
      </c>
      <c r="R1350" s="16">
        <f>Dataset!D1348</f>
        <v>12</v>
      </c>
      <c r="S1350" s="16" t="str">
        <f>if(T1350&lt;=0.3,Dataset!D1348, "")</f>
        <v/>
      </c>
      <c r="T1350" s="40">
        <f t="shared" si="2"/>
        <v>0.431861892</v>
      </c>
      <c r="U1350" s="41" t="b">
        <f t="shared" si="1"/>
        <v>0</v>
      </c>
    </row>
    <row r="1351" ht="15.75" customHeight="1">
      <c r="A1351" s="49"/>
      <c r="B1351" s="49"/>
      <c r="C1351" s="49"/>
      <c r="D1351" s="49"/>
      <c r="E1351" s="49"/>
      <c r="F1351" s="49"/>
      <c r="G1351" s="49"/>
      <c r="H1351" s="49"/>
      <c r="I1351" s="49"/>
      <c r="J1351" s="49"/>
      <c r="K1351" s="49"/>
      <c r="L1351" s="49"/>
      <c r="M1351" s="51"/>
      <c r="O1351" s="39">
        <f>Dataset!A1349</f>
        <v>46316</v>
      </c>
      <c r="P1351" s="16">
        <f>Dataset!B1349</f>
        <v>406392</v>
      </c>
      <c r="Q1351" s="16" t="str">
        <f>Dataset!C1349</f>
        <v>Y</v>
      </c>
      <c r="R1351" s="16">
        <f>Dataset!D1349</f>
        <v>15</v>
      </c>
      <c r="S1351" s="16" t="str">
        <f>if(T1351&lt;=0.3,Dataset!D1349, "")</f>
        <v/>
      </c>
      <c r="T1351" s="40">
        <f t="shared" si="2"/>
        <v>0.9125110234</v>
      </c>
      <c r="U1351" s="41" t="b">
        <f t="shared" si="1"/>
        <v>0</v>
      </c>
    </row>
    <row r="1352" ht="15.75" customHeight="1">
      <c r="A1352" s="49"/>
      <c r="B1352" s="49"/>
      <c r="C1352" s="49"/>
      <c r="D1352" s="49"/>
      <c r="E1352" s="49"/>
      <c r="F1352" s="49"/>
      <c r="G1352" s="49"/>
      <c r="H1352" s="49"/>
      <c r="I1352" s="49"/>
      <c r="J1352" s="49"/>
      <c r="K1352" s="49"/>
      <c r="L1352" s="49"/>
      <c r="M1352" s="51"/>
      <c r="O1352" s="39">
        <f>Dataset!A1350</f>
        <v>46316</v>
      </c>
      <c r="P1352" s="16">
        <f>Dataset!B1350</f>
        <v>147451</v>
      </c>
      <c r="Q1352" s="16" t="str">
        <f>Dataset!C1350</f>
        <v>Y</v>
      </c>
      <c r="R1352" s="16">
        <f>Dataset!D1350</f>
        <v>15</v>
      </c>
      <c r="S1352" s="16" t="str">
        <f>if(T1352&lt;=0.3,Dataset!D1350, "")</f>
        <v/>
      </c>
      <c r="T1352" s="40">
        <f t="shared" si="2"/>
        <v>0.3738192725</v>
      </c>
      <c r="U1352" s="41" t="b">
        <f t="shared" si="1"/>
        <v>0</v>
      </c>
    </row>
    <row r="1353" ht="15.75" customHeight="1">
      <c r="A1353" s="49"/>
      <c r="B1353" s="49"/>
      <c r="C1353" s="49"/>
      <c r="D1353" s="49"/>
      <c r="E1353" s="49"/>
      <c r="F1353" s="49"/>
      <c r="G1353" s="49"/>
      <c r="H1353" s="49"/>
      <c r="I1353" s="49"/>
      <c r="J1353" s="49"/>
      <c r="K1353" s="49"/>
      <c r="L1353" s="49"/>
      <c r="M1353" s="51"/>
      <c r="O1353" s="39">
        <f>Dataset!A1351</f>
        <v>46316</v>
      </c>
      <c r="P1353" s="16">
        <f>Dataset!B1351</f>
        <v>78968</v>
      </c>
      <c r="Q1353" s="16" t="str">
        <f>Dataset!C1351</f>
        <v>Y</v>
      </c>
      <c r="R1353" s="16">
        <f>Dataset!D1351</f>
        <v>14</v>
      </c>
      <c r="S1353" s="16" t="str">
        <f>if(T1353&lt;=0.3,Dataset!D1351, "")</f>
        <v/>
      </c>
      <c r="T1353" s="40">
        <f t="shared" si="2"/>
        <v>0.795574602</v>
      </c>
      <c r="U1353" s="41" t="b">
        <f t="shared" si="1"/>
        <v>0</v>
      </c>
    </row>
    <row r="1354" ht="15.75" customHeight="1">
      <c r="A1354" s="49"/>
      <c r="B1354" s="49"/>
      <c r="C1354" s="49"/>
      <c r="D1354" s="49"/>
      <c r="E1354" s="49"/>
      <c r="F1354" s="49"/>
      <c r="G1354" s="49"/>
      <c r="H1354" s="49"/>
      <c r="I1354" s="49"/>
      <c r="J1354" s="49"/>
      <c r="K1354" s="49"/>
      <c r="L1354" s="49"/>
      <c r="M1354" s="51"/>
      <c r="O1354" s="39">
        <f>Dataset!A1352</f>
        <v>46316</v>
      </c>
      <c r="P1354" s="16">
        <f>Dataset!B1352</f>
        <v>32140</v>
      </c>
      <c r="Q1354" s="16" t="str">
        <f>Dataset!C1352</f>
        <v>Y</v>
      </c>
      <c r="R1354" s="16">
        <f>Dataset!D1352</f>
        <v>13</v>
      </c>
      <c r="S1354" s="16">
        <f>if(T1354&lt;=0.3,Dataset!D1352, "")</f>
        <v>13</v>
      </c>
      <c r="T1354" s="40">
        <f t="shared" si="2"/>
        <v>0.1872864618</v>
      </c>
      <c r="U1354" s="41" t="b">
        <f t="shared" si="1"/>
        <v>1</v>
      </c>
    </row>
    <row r="1355" ht="15.75" customHeight="1">
      <c r="A1355" s="49"/>
      <c r="B1355" s="49"/>
      <c r="C1355" s="49"/>
      <c r="D1355" s="49"/>
      <c r="E1355" s="49"/>
      <c r="F1355" s="49"/>
      <c r="G1355" s="49"/>
      <c r="H1355" s="49"/>
      <c r="I1355" s="49"/>
      <c r="J1355" s="49"/>
      <c r="K1355" s="49"/>
      <c r="L1355" s="49"/>
      <c r="M1355" s="51"/>
      <c r="O1355" s="39">
        <f>Dataset!A1353</f>
        <v>46316</v>
      </c>
      <c r="P1355" s="16">
        <f>Dataset!B1353</f>
        <v>110996</v>
      </c>
      <c r="Q1355" s="16" t="str">
        <f>Dataset!C1353</f>
        <v>Y</v>
      </c>
      <c r="R1355" s="16">
        <f>Dataset!D1353</f>
        <v>14</v>
      </c>
      <c r="S1355" s="16">
        <f>if(T1355&lt;=0.3,Dataset!D1353, "")</f>
        <v>14</v>
      </c>
      <c r="T1355" s="40">
        <f t="shared" si="2"/>
        <v>0.2289071547</v>
      </c>
      <c r="U1355" s="41" t="b">
        <f t="shared" si="1"/>
        <v>1</v>
      </c>
    </row>
    <row r="1356" ht="15.75" customHeight="1">
      <c r="A1356" s="49"/>
      <c r="B1356" s="49"/>
      <c r="C1356" s="49"/>
      <c r="D1356" s="49"/>
      <c r="E1356" s="49"/>
      <c r="F1356" s="49"/>
      <c r="G1356" s="49"/>
      <c r="H1356" s="49"/>
      <c r="I1356" s="49"/>
      <c r="J1356" s="49"/>
      <c r="K1356" s="49"/>
      <c r="L1356" s="49"/>
      <c r="M1356" s="51"/>
      <c r="O1356" s="39">
        <f>Dataset!A1354</f>
        <v>46316</v>
      </c>
      <c r="P1356" s="16">
        <f>Dataset!B1354</f>
        <v>63089</v>
      </c>
      <c r="Q1356" s="16" t="str">
        <f>Dataset!C1354</f>
        <v>Y</v>
      </c>
      <c r="R1356" s="16">
        <f>Dataset!D1354</f>
        <v>12</v>
      </c>
      <c r="S1356" s="16">
        <f>if(T1356&lt;=0.3,Dataset!D1354, "")</f>
        <v>12</v>
      </c>
      <c r="T1356" s="40">
        <f t="shared" si="2"/>
        <v>0.07655014585</v>
      </c>
      <c r="U1356" s="41" t="b">
        <f t="shared" si="1"/>
        <v>1</v>
      </c>
    </row>
    <row r="1357" ht="15.75" customHeight="1">
      <c r="A1357" s="49"/>
      <c r="B1357" s="49"/>
      <c r="C1357" s="49"/>
      <c r="D1357" s="49"/>
      <c r="E1357" s="49"/>
      <c r="F1357" s="49"/>
      <c r="G1357" s="49"/>
      <c r="H1357" s="49"/>
      <c r="I1357" s="49"/>
      <c r="J1357" s="49"/>
      <c r="K1357" s="49"/>
      <c r="L1357" s="49"/>
      <c r="M1357" s="51"/>
      <c r="O1357" s="39">
        <f>Dataset!A1355</f>
        <v>46316</v>
      </c>
      <c r="P1357" s="16">
        <f>Dataset!B1355</f>
        <v>274333</v>
      </c>
      <c r="Q1357" s="16" t="str">
        <f>Dataset!C1355</f>
        <v>Y</v>
      </c>
      <c r="R1357" s="16">
        <f>Dataset!D1355</f>
        <v>14</v>
      </c>
      <c r="S1357" s="16" t="str">
        <f>if(T1357&lt;=0.3,Dataset!D1355, "")</f>
        <v/>
      </c>
      <c r="T1357" s="40">
        <f t="shared" si="2"/>
        <v>0.5247184722</v>
      </c>
      <c r="U1357" s="41" t="b">
        <f t="shared" si="1"/>
        <v>0</v>
      </c>
    </row>
    <row r="1358" ht="15.75" customHeight="1">
      <c r="A1358" s="49"/>
      <c r="B1358" s="49"/>
      <c r="C1358" s="49"/>
      <c r="D1358" s="49"/>
      <c r="E1358" s="49"/>
      <c r="F1358" s="49"/>
      <c r="G1358" s="49"/>
      <c r="H1358" s="49"/>
      <c r="I1358" s="49"/>
      <c r="J1358" s="49"/>
      <c r="K1358" s="49"/>
      <c r="L1358" s="49"/>
      <c r="M1358" s="51"/>
      <c r="O1358" s="39">
        <f>Dataset!A1356</f>
        <v>46316</v>
      </c>
      <c r="P1358" s="16">
        <f>Dataset!B1356</f>
        <v>423539</v>
      </c>
      <c r="Q1358" s="16" t="str">
        <f>Dataset!C1356</f>
        <v>Y</v>
      </c>
      <c r="R1358" s="16">
        <f>Dataset!D1356</f>
        <v>13</v>
      </c>
      <c r="S1358" s="16">
        <f>if(T1358&lt;=0.3,Dataset!D1356, "")</f>
        <v>13</v>
      </c>
      <c r="T1358" s="40">
        <f t="shared" si="2"/>
        <v>0.2322906068</v>
      </c>
      <c r="U1358" s="41" t="b">
        <f t="shared" si="1"/>
        <v>1</v>
      </c>
    </row>
    <row r="1359" ht="15.75" customHeight="1">
      <c r="A1359" s="49"/>
      <c r="B1359" s="49"/>
      <c r="C1359" s="49"/>
      <c r="D1359" s="49"/>
      <c r="E1359" s="49"/>
      <c r="F1359" s="49"/>
      <c r="G1359" s="49"/>
      <c r="H1359" s="49"/>
      <c r="I1359" s="49"/>
      <c r="J1359" s="49"/>
      <c r="K1359" s="49"/>
      <c r="L1359" s="49"/>
      <c r="M1359" s="51"/>
      <c r="O1359" s="39">
        <f>Dataset!A1357</f>
        <v>46316</v>
      </c>
      <c r="P1359" s="16">
        <f>Dataset!B1357</f>
        <v>62841</v>
      </c>
      <c r="Q1359" s="16" t="str">
        <f>Dataset!C1357</f>
        <v>Y</v>
      </c>
      <c r="R1359" s="16">
        <f>Dataset!D1357</f>
        <v>14</v>
      </c>
      <c r="S1359" s="16" t="str">
        <f>if(T1359&lt;=0.3,Dataset!D1357, "")</f>
        <v/>
      </c>
      <c r="T1359" s="40">
        <f t="shared" si="2"/>
        <v>0.8697739461</v>
      </c>
      <c r="U1359" s="41" t="b">
        <f t="shared" si="1"/>
        <v>0</v>
      </c>
    </row>
    <row r="1360" ht="15.75" customHeight="1">
      <c r="A1360" s="49"/>
      <c r="B1360" s="49"/>
      <c r="C1360" s="49"/>
      <c r="D1360" s="49"/>
      <c r="E1360" s="49"/>
      <c r="F1360" s="49"/>
      <c r="G1360" s="49"/>
      <c r="H1360" s="49"/>
      <c r="I1360" s="49"/>
      <c r="J1360" s="49"/>
      <c r="K1360" s="49"/>
      <c r="L1360" s="49"/>
      <c r="M1360" s="51"/>
      <c r="O1360" s="39">
        <f>Dataset!A1358</f>
        <v>46316</v>
      </c>
      <c r="P1360" s="16">
        <f>Dataset!B1358</f>
        <v>416470</v>
      </c>
      <c r="Q1360" s="16" t="str">
        <f>Dataset!C1358</f>
        <v>Y</v>
      </c>
      <c r="R1360" s="16">
        <f>Dataset!D1358</f>
        <v>13</v>
      </c>
      <c r="S1360" s="16" t="str">
        <f>if(T1360&lt;=0.3,Dataset!D1358, "")</f>
        <v/>
      </c>
      <c r="T1360" s="40">
        <f t="shared" si="2"/>
        <v>0.9634624179</v>
      </c>
      <c r="U1360" s="41" t="b">
        <f t="shared" si="1"/>
        <v>0</v>
      </c>
    </row>
    <row r="1361" ht="15.75" customHeight="1">
      <c r="A1361" s="49"/>
      <c r="B1361" s="49"/>
      <c r="C1361" s="49"/>
      <c r="D1361" s="49"/>
      <c r="E1361" s="49"/>
      <c r="F1361" s="49"/>
      <c r="G1361" s="49"/>
      <c r="H1361" s="49"/>
      <c r="I1361" s="49"/>
      <c r="J1361" s="49"/>
      <c r="K1361" s="49"/>
      <c r="L1361" s="49"/>
      <c r="M1361" s="51"/>
      <c r="O1361" s="39">
        <f>Dataset!A1359</f>
        <v>46316</v>
      </c>
      <c r="P1361" s="16">
        <f>Dataset!B1359</f>
        <v>68012</v>
      </c>
      <c r="Q1361" s="16" t="str">
        <f>Dataset!C1359</f>
        <v>Y</v>
      </c>
      <c r="R1361" s="16">
        <f>Dataset!D1359</f>
        <v>15</v>
      </c>
      <c r="S1361" s="16">
        <f>if(T1361&lt;=0.3,Dataset!D1359, "")</f>
        <v>15</v>
      </c>
      <c r="T1361" s="40">
        <f t="shared" si="2"/>
        <v>0.2387451708</v>
      </c>
      <c r="U1361" s="41" t="b">
        <f t="shared" si="1"/>
        <v>1</v>
      </c>
    </row>
    <row r="1362" ht="15.75" customHeight="1">
      <c r="A1362" s="49"/>
      <c r="B1362" s="49"/>
      <c r="C1362" s="49"/>
      <c r="D1362" s="49"/>
      <c r="E1362" s="49"/>
      <c r="F1362" s="49"/>
      <c r="G1362" s="49"/>
      <c r="H1362" s="49"/>
      <c r="I1362" s="49"/>
      <c r="J1362" s="49"/>
      <c r="K1362" s="49"/>
      <c r="L1362" s="49"/>
      <c r="M1362" s="51"/>
      <c r="O1362" s="39">
        <f>Dataset!A1360</f>
        <v>46316</v>
      </c>
      <c r="P1362" s="16">
        <f>Dataset!B1360</f>
        <v>187360</v>
      </c>
      <c r="Q1362" s="16" t="str">
        <f>Dataset!C1360</f>
        <v>Y</v>
      </c>
      <c r="R1362" s="16">
        <f>Dataset!D1360</f>
        <v>13</v>
      </c>
      <c r="S1362" s="16">
        <f>if(T1362&lt;=0.3,Dataset!D1360, "")</f>
        <v>13</v>
      </c>
      <c r="T1362" s="40">
        <f t="shared" si="2"/>
        <v>0.1497743208</v>
      </c>
      <c r="U1362" s="41" t="b">
        <f t="shared" si="1"/>
        <v>1</v>
      </c>
    </row>
    <row r="1363" ht="15.75" customHeight="1">
      <c r="A1363" s="49"/>
      <c r="B1363" s="49"/>
      <c r="C1363" s="49"/>
      <c r="D1363" s="49"/>
      <c r="E1363" s="49"/>
      <c r="F1363" s="49"/>
      <c r="G1363" s="49"/>
      <c r="H1363" s="49"/>
      <c r="I1363" s="49"/>
      <c r="J1363" s="49"/>
      <c r="K1363" s="49"/>
      <c r="L1363" s="49"/>
      <c r="M1363" s="51"/>
      <c r="O1363" s="39">
        <f>Dataset!A1361</f>
        <v>46316</v>
      </c>
      <c r="P1363" s="16">
        <f>Dataset!B1361</f>
        <v>308509</v>
      </c>
      <c r="Q1363" s="16" t="str">
        <f>Dataset!C1361</f>
        <v>Y</v>
      </c>
      <c r="R1363" s="16">
        <f>Dataset!D1361</f>
        <v>14</v>
      </c>
      <c r="S1363" s="16" t="str">
        <f>if(T1363&lt;=0.3,Dataset!D1361, "")</f>
        <v/>
      </c>
      <c r="T1363" s="40">
        <f t="shared" si="2"/>
        <v>0.4227373652</v>
      </c>
      <c r="U1363" s="41" t="b">
        <f t="shared" si="1"/>
        <v>0</v>
      </c>
    </row>
    <row r="1364" ht="15.75" customHeight="1">
      <c r="A1364" s="49"/>
      <c r="B1364" s="49"/>
      <c r="C1364" s="49"/>
      <c r="D1364" s="49"/>
      <c r="E1364" s="49"/>
      <c r="F1364" s="49"/>
      <c r="G1364" s="49"/>
      <c r="H1364" s="49"/>
      <c r="I1364" s="49"/>
      <c r="J1364" s="49"/>
      <c r="K1364" s="49"/>
      <c r="L1364" s="49"/>
      <c r="M1364" s="51"/>
      <c r="O1364" s="39">
        <f>Dataset!A1362</f>
        <v>46315</v>
      </c>
      <c r="P1364" s="16">
        <f>Dataset!B1362</f>
        <v>321854</v>
      </c>
      <c r="Q1364" s="16" t="str">
        <f>Dataset!C1362</f>
        <v>Y</v>
      </c>
      <c r="R1364" s="16">
        <f>Dataset!D1362</f>
        <v>11</v>
      </c>
      <c r="S1364" s="16">
        <f>if(T1364&lt;=0.3,Dataset!D1362, "")</f>
        <v>11</v>
      </c>
      <c r="T1364" s="40">
        <f t="shared" si="2"/>
        <v>0.1089635556</v>
      </c>
      <c r="U1364" s="41" t="b">
        <f t="shared" si="1"/>
        <v>1</v>
      </c>
    </row>
    <row r="1365" ht="15.75" customHeight="1">
      <c r="A1365" s="49"/>
      <c r="B1365" s="49"/>
      <c r="C1365" s="49"/>
      <c r="D1365" s="49"/>
      <c r="E1365" s="49"/>
      <c r="F1365" s="49"/>
      <c r="G1365" s="49"/>
      <c r="H1365" s="49"/>
      <c r="I1365" s="49"/>
      <c r="J1365" s="49"/>
      <c r="K1365" s="49"/>
      <c r="L1365" s="49"/>
      <c r="M1365" s="51"/>
      <c r="O1365" s="39">
        <f>Dataset!A1363</f>
        <v>46315</v>
      </c>
      <c r="P1365" s="16">
        <f>Dataset!B1363</f>
        <v>288046</v>
      </c>
      <c r="Q1365" s="16" t="str">
        <f>Dataset!C1363</f>
        <v>Y</v>
      </c>
      <c r="R1365" s="16">
        <f>Dataset!D1363</f>
        <v>11</v>
      </c>
      <c r="S1365" s="16" t="str">
        <f>if(T1365&lt;=0.3,Dataset!D1363, "")</f>
        <v/>
      </c>
      <c r="T1365" s="40">
        <f t="shared" si="2"/>
        <v>0.7042790382</v>
      </c>
      <c r="U1365" s="41" t="b">
        <f t="shared" si="1"/>
        <v>0</v>
      </c>
    </row>
    <row r="1366" ht="15.75" customHeight="1">
      <c r="A1366" s="49"/>
      <c r="B1366" s="49"/>
      <c r="C1366" s="49"/>
      <c r="D1366" s="49"/>
      <c r="E1366" s="49"/>
      <c r="F1366" s="49"/>
      <c r="G1366" s="49"/>
      <c r="H1366" s="49"/>
      <c r="I1366" s="49"/>
      <c r="J1366" s="49"/>
      <c r="K1366" s="49"/>
      <c r="L1366" s="49"/>
      <c r="M1366" s="51"/>
      <c r="O1366" s="39">
        <f>Dataset!A1364</f>
        <v>46315</v>
      </c>
      <c r="P1366" s="16">
        <f>Dataset!B1364</f>
        <v>41830</v>
      </c>
      <c r="Q1366" s="16" t="str">
        <f>Dataset!C1364</f>
        <v>Y</v>
      </c>
      <c r="R1366" s="16">
        <f>Dataset!D1364</f>
        <v>15</v>
      </c>
      <c r="S1366" s="16">
        <f>if(T1366&lt;=0.3,Dataset!D1364, "")</f>
        <v>15</v>
      </c>
      <c r="T1366" s="40">
        <f t="shared" si="2"/>
        <v>0.2547874288</v>
      </c>
      <c r="U1366" s="41" t="b">
        <f t="shared" si="1"/>
        <v>1</v>
      </c>
    </row>
    <row r="1367" ht="15.75" customHeight="1">
      <c r="A1367" s="49"/>
      <c r="B1367" s="49"/>
      <c r="C1367" s="49"/>
      <c r="D1367" s="49"/>
      <c r="E1367" s="49"/>
      <c r="F1367" s="49"/>
      <c r="G1367" s="49"/>
      <c r="H1367" s="49"/>
      <c r="I1367" s="49"/>
      <c r="J1367" s="49"/>
      <c r="K1367" s="49"/>
      <c r="L1367" s="49"/>
      <c r="M1367" s="51"/>
      <c r="O1367" s="39">
        <f>Dataset!A1365</f>
        <v>46315</v>
      </c>
      <c r="P1367" s="16">
        <f>Dataset!B1365</f>
        <v>419083</v>
      </c>
      <c r="Q1367" s="16" t="str">
        <f>Dataset!C1365</f>
        <v>Y</v>
      </c>
      <c r="R1367" s="16">
        <f>Dataset!D1365</f>
        <v>15</v>
      </c>
      <c r="S1367" s="16" t="str">
        <f>if(T1367&lt;=0.3,Dataset!D1365, "")</f>
        <v/>
      </c>
      <c r="T1367" s="40">
        <f t="shared" si="2"/>
        <v>0.5120804034</v>
      </c>
      <c r="U1367" s="41" t="b">
        <f t="shared" si="1"/>
        <v>0</v>
      </c>
    </row>
    <row r="1368" ht="15.75" customHeight="1">
      <c r="A1368" s="49"/>
      <c r="B1368" s="49"/>
      <c r="C1368" s="49"/>
      <c r="D1368" s="49"/>
      <c r="E1368" s="49"/>
      <c r="F1368" s="49"/>
      <c r="G1368" s="49"/>
      <c r="H1368" s="49"/>
      <c r="I1368" s="49"/>
      <c r="J1368" s="49"/>
      <c r="K1368" s="49"/>
      <c r="L1368" s="49"/>
      <c r="M1368" s="51"/>
      <c r="O1368" s="39">
        <f>Dataset!A1366</f>
        <v>46315</v>
      </c>
      <c r="P1368" s="16">
        <f>Dataset!B1366</f>
        <v>243337</v>
      </c>
      <c r="Q1368" s="16" t="str">
        <f>Dataset!C1366</f>
        <v>Y</v>
      </c>
      <c r="R1368" s="16">
        <f>Dataset!D1366</f>
        <v>15</v>
      </c>
      <c r="S1368" s="16" t="str">
        <f>if(T1368&lt;=0.3,Dataset!D1366, "")</f>
        <v/>
      </c>
      <c r="T1368" s="40">
        <f t="shared" si="2"/>
        <v>0.3076901412</v>
      </c>
      <c r="U1368" s="41" t="b">
        <f t="shared" si="1"/>
        <v>0</v>
      </c>
    </row>
    <row r="1369" ht="15.75" customHeight="1">
      <c r="A1369" s="49"/>
      <c r="B1369" s="49"/>
      <c r="C1369" s="49"/>
      <c r="D1369" s="49"/>
      <c r="E1369" s="49"/>
      <c r="F1369" s="49"/>
      <c r="G1369" s="49"/>
      <c r="H1369" s="49"/>
      <c r="I1369" s="49"/>
      <c r="J1369" s="49"/>
      <c r="K1369" s="49"/>
      <c r="L1369" s="49"/>
      <c r="M1369" s="51"/>
      <c r="O1369" s="39">
        <f>Dataset!A1367</f>
        <v>46315</v>
      </c>
      <c r="P1369" s="16">
        <f>Dataset!B1367</f>
        <v>122489</v>
      </c>
      <c r="Q1369" s="16" t="str">
        <f>Dataset!C1367</f>
        <v>Y</v>
      </c>
      <c r="R1369" s="16">
        <f>Dataset!D1367</f>
        <v>14</v>
      </c>
      <c r="S1369" s="16">
        <f>if(T1369&lt;=0.3,Dataset!D1367, "")</f>
        <v>14</v>
      </c>
      <c r="T1369" s="40">
        <f t="shared" si="2"/>
        <v>0.1745920176</v>
      </c>
      <c r="U1369" s="41" t="b">
        <f t="shared" si="1"/>
        <v>1</v>
      </c>
    </row>
    <row r="1370" ht="15.75" customHeight="1">
      <c r="A1370" s="49"/>
      <c r="B1370" s="49"/>
      <c r="C1370" s="49"/>
      <c r="D1370" s="49"/>
      <c r="E1370" s="49"/>
      <c r="F1370" s="49"/>
      <c r="G1370" s="49"/>
      <c r="H1370" s="49"/>
      <c r="I1370" s="49"/>
      <c r="J1370" s="49"/>
      <c r="K1370" s="49"/>
      <c r="L1370" s="49"/>
      <c r="M1370" s="51"/>
      <c r="O1370" s="39">
        <f>Dataset!A1368</f>
        <v>46315</v>
      </c>
      <c r="P1370" s="16">
        <f>Dataset!B1368</f>
        <v>432707</v>
      </c>
      <c r="Q1370" s="16" t="str">
        <f>Dataset!C1368</f>
        <v>Y</v>
      </c>
      <c r="R1370" s="16">
        <f>Dataset!D1368</f>
        <v>8</v>
      </c>
      <c r="S1370" s="16" t="str">
        <f>if(T1370&lt;=0.3,Dataset!D1368, "")</f>
        <v/>
      </c>
      <c r="T1370" s="40">
        <f t="shared" si="2"/>
        <v>0.7762689849</v>
      </c>
      <c r="U1370" s="41" t="b">
        <f t="shared" si="1"/>
        <v>0</v>
      </c>
    </row>
    <row r="1371" ht="15.75" customHeight="1">
      <c r="A1371" s="49"/>
      <c r="B1371" s="49"/>
      <c r="C1371" s="49"/>
      <c r="D1371" s="49"/>
      <c r="E1371" s="49"/>
      <c r="F1371" s="49"/>
      <c r="G1371" s="49"/>
      <c r="H1371" s="49"/>
      <c r="I1371" s="49"/>
      <c r="J1371" s="49"/>
      <c r="K1371" s="49"/>
      <c r="L1371" s="49"/>
      <c r="M1371" s="51"/>
      <c r="O1371" s="39">
        <f>Dataset!A1369</f>
        <v>46315</v>
      </c>
      <c r="P1371" s="16">
        <f>Dataset!B1369</f>
        <v>38001</v>
      </c>
      <c r="Q1371" s="16" t="str">
        <f>Dataset!C1369</f>
        <v>Y</v>
      </c>
      <c r="R1371" s="16">
        <f>Dataset!D1369</f>
        <v>5</v>
      </c>
      <c r="S1371" s="16">
        <f>if(T1371&lt;=0.3,Dataset!D1369, "")</f>
        <v>5</v>
      </c>
      <c r="T1371" s="40">
        <f t="shared" si="2"/>
        <v>0.07195539127</v>
      </c>
      <c r="U1371" s="41" t="b">
        <f t="shared" si="1"/>
        <v>1</v>
      </c>
    </row>
    <row r="1372" ht="15.75" customHeight="1">
      <c r="A1372" s="49"/>
      <c r="B1372" s="49"/>
      <c r="C1372" s="49"/>
      <c r="D1372" s="49"/>
      <c r="E1372" s="49"/>
      <c r="F1372" s="49"/>
      <c r="G1372" s="49"/>
      <c r="H1372" s="49"/>
      <c r="I1372" s="49"/>
      <c r="J1372" s="49"/>
      <c r="K1372" s="49"/>
      <c r="L1372" s="49"/>
      <c r="M1372" s="51"/>
      <c r="O1372" s="39">
        <f>Dataset!A1370</f>
        <v>46315</v>
      </c>
      <c r="P1372" s="16">
        <f>Dataset!B1370</f>
        <v>168455</v>
      </c>
      <c r="Q1372" s="16" t="str">
        <f>Dataset!C1370</f>
        <v>Y</v>
      </c>
      <c r="R1372" s="16">
        <f>Dataset!D1370</f>
        <v>7</v>
      </c>
      <c r="S1372" s="16" t="str">
        <f>if(T1372&lt;=0.3,Dataset!D1370, "")</f>
        <v/>
      </c>
      <c r="T1372" s="40">
        <f t="shared" si="2"/>
        <v>0.6229031048</v>
      </c>
      <c r="U1372" s="41" t="b">
        <f t="shared" si="1"/>
        <v>0</v>
      </c>
    </row>
    <row r="1373" ht="15.75" customHeight="1">
      <c r="A1373" s="49"/>
      <c r="B1373" s="49"/>
      <c r="C1373" s="49"/>
      <c r="D1373" s="49"/>
      <c r="E1373" s="49"/>
      <c r="F1373" s="49"/>
      <c r="G1373" s="49"/>
      <c r="H1373" s="49"/>
      <c r="I1373" s="49"/>
      <c r="J1373" s="49"/>
      <c r="K1373" s="49"/>
      <c r="L1373" s="49"/>
      <c r="M1373" s="51"/>
      <c r="O1373" s="39">
        <f>Dataset!A1371</f>
        <v>46315</v>
      </c>
      <c r="P1373" s="16">
        <f>Dataset!B1371</f>
        <v>471572</v>
      </c>
      <c r="Q1373" s="16" t="str">
        <f>Dataset!C1371</f>
        <v>Y</v>
      </c>
      <c r="R1373" s="16">
        <f>Dataset!D1371</f>
        <v>7</v>
      </c>
      <c r="S1373" s="16" t="str">
        <f>if(T1373&lt;=0.3,Dataset!D1371, "")</f>
        <v/>
      </c>
      <c r="T1373" s="40">
        <f t="shared" si="2"/>
        <v>0.80059378</v>
      </c>
      <c r="U1373" s="41" t="b">
        <f t="shared" si="1"/>
        <v>0</v>
      </c>
    </row>
    <row r="1374" ht="15.75" customHeight="1">
      <c r="A1374" s="49"/>
      <c r="B1374" s="49"/>
      <c r="C1374" s="49"/>
      <c r="D1374" s="49"/>
      <c r="E1374" s="49"/>
      <c r="F1374" s="49"/>
      <c r="G1374" s="49"/>
      <c r="H1374" s="49"/>
      <c r="I1374" s="49"/>
      <c r="J1374" s="49"/>
      <c r="K1374" s="49"/>
      <c r="L1374" s="49"/>
      <c r="M1374" s="51"/>
      <c r="O1374" s="39">
        <f>Dataset!A1372</f>
        <v>46315</v>
      </c>
      <c r="P1374" s="16">
        <f>Dataset!B1372</f>
        <v>221029</v>
      </c>
      <c r="Q1374" s="16" t="str">
        <f>Dataset!C1372</f>
        <v>Y</v>
      </c>
      <c r="R1374" s="16">
        <f>Dataset!D1372</f>
        <v>13</v>
      </c>
      <c r="S1374" s="16" t="str">
        <f>if(T1374&lt;=0.3,Dataset!D1372, "")</f>
        <v/>
      </c>
      <c r="T1374" s="40">
        <f t="shared" si="2"/>
        <v>0.583293916</v>
      </c>
      <c r="U1374" s="41" t="b">
        <f t="shared" si="1"/>
        <v>0</v>
      </c>
    </row>
    <row r="1375" ht="15.75" customHeight="1">
      <c r="A1375" s="49"/>
      <c r="B1375" s="49"/>
      <c r="C1375" s="49"/>
      <c r="D1375" s="49"/>
      <c r="E1375" s="49"/>
      <c r="F1375" s="49"/>
      <c r="G1375" s="49"/>
      <c r="H1375" s="49"/>
      <c r="I1375" s="49"/>
      <c r="J1375" s="49"/>
      <c r="K1375" s="49"/>
      <c r="L1375" s="49"/>
      <c r="M1375" s="51"/>
      <c r="O1375" s="39">
        <f>Dataset!A1373</f>
        <v>46315</v>
      </c>
      <c r="P1375" s="16">
        <f>Dataset!B1373</f>
        <v>443806</v>
      </c>
      <c r="Q1375" s="16" t="str">
        <f>Dataset!C1373</f>
        <v>Y</v>
      </c>
      <c r="R1375" s="16">
        <f>Dataset!D1373</f>
        <v>6</v>
      </c>
      <c r="S1375" s="16" t="str">
        <f>if(T1375&lt;=0.3,Dataset!D1373, "")</f>
        <v/>
      </c>
      <c r="T1375" s="40">
        <f t="shared" si="2"/>
        <v>0.7308224239</v>
      </c>
      <c r="U1375" s="41" t="b">
        <f t="shared" si="1"/>
        <v>0</v>
      </c>
    </row>
    <row r="1376" ht="15.75" customHeight="1">
      <c r="A1376" s="49"/>
      <c r="B1376" s="49"/>
      <c r="C1376" s="49"/>
      <c r="D1376" s="49"/>
      <c r="E1376" s="49"/>
      <c r="F1376" s="49"/>
      <c r="G1376" s="49"/>
      <c r="H1376" s="49"/>
      <c r="I1376" s="49"/>
      <c r="J1376" s="49"/>
      <c r="K1376" s="49"/>
      <c r="L1376" s="49"/>
      <c r="M1376" s="51"/>
      <c r="O1376" s="39">
        <f>Dataset!A1374</f>
        <v>46315</v>
      </c>
      <c r="P1376" s="16">
        <f>Dataset!B1374</f>
        <v>186006</v>
      </c>
      <c r="Q1376" s="16" t="str">
        <f>Dataset!C1374</f>
        <v>Y</v>
      </c>
      <c r="R1376" s="16">
        <f>Dataset!D1374</f>
        <v>12</v>
      </c>
      <c r="S1376" s="16" t="str">
        <f>if(T1376&lt;=0.3,Dataset!D1374, "")</f>
        <v/>
      </c>
      <c r="T1376" s="40">
        <f t="shared" si="2"/>
        <v>0.352391204</v>
      </c>
      <c r="U1376" s="41" t="b">
        <f t="shared" si="1"/>
        <v>0</v>
      </c>
    </row>
    <row r="1377" ht="15.75" customHeight="1">
      <c r="A1377" s="49"/>
      <c r="B1377" s="49"/>
      <c r="C1377" s="49"/>
      <c r="D1377" s="49"/>
      <c r="E1377" s="49"/>
      <c r="F1377" s="49"/>
      <c r="G1377" s="49"/>
      <c r="H1377" s="49"/>
      <c r="I1377" s="49"/>
      <c r="J1377" s="49"/>
      <c r="K1377" s="49"/>
      <c r="L1377" s="49"/>
      <c r="M1377" s="51"/>
      <c r="O1377" s="39">
        <f>Dataset!A1375</f>
        <v>46315</v>
      </c>
      <c r="P1377" s="16">
        <f>Dataset!B1375</f>
        <v>436143</v>
      </c>
      <c r="Q1377" s="16" t="str">
        <f>Dataset!C1375</f>
        <v>Y</v>
      </c>
      <c r="R1377" s="16">
        <f>Dataset!D1375</f>
        <v>13</v>
      </c>
      <c r="S1377" s="16" t="str">
        <f>if(T1377&lt;=0.3,Dataset!D1375, "")</f>
        <v/>
      </c>
      <c r="T1377" s="40">
        <f t="shared" si="2"/>
        <v>0.700975855</v>
      </c>
      <c r="U1377" s="41" t="b">
        <f t="shared" si="1"/>
        <v>0</v>
      </c>
    </row>
    <row r="1378" ht="15.75" customHeight="1">
      <c r="A1378" s="49"/>
      <c r="B1378" s="49"/>
      <c r="C1378" s="49"/>
      <c r="D1378" s="49"/>
      <c r="E1378" s="49"/>
      <c r="F1378" s="49"/>
      <c r="G1378" s="49"/>
      <c r="H1378" s="49"/>
      <c r="I1378" s="49"/>
      <c r="J1378" s="49"/>
      <c r="K1378" s="49"/>
      <c r="L1378" s="49"/>
      <c r="M1378" s="51"/>
      <c r="O1378" s="39">
        <f>Dataset!A1376</f>
        <v>46315</v>
      </c>
      <c r="P1378" s="16">
        <f>Dataset!B1376</f>
        <v>169060</v>
      </c>
      <c r="Q1378" s="16" t="str">
        <f>Dataset!C1376</f>
        <v>Y</v>
      </c>
      <c r="R1378" s="16">
        <f>Dataset!D1376</f>
        <v>15</v>
      </c>
      <c r="S1378" s="16" t="str">
        <f>if(T1378&lt;=0.3,Dataset!D1376, "")</f>
        <v/>
      </c>
      <c r="T1378" s="40">
        <f t="shared" si="2"/>
        <v>0.5565649517</v>
      </c>
      <c r="U1378" s="41" t="b">
        <f t="shared" si="1"/>
        <v>0</v>
      </c>
    </row>
    <row r="1379" ht="15.75" customHeight="1">
      <c r="A1379" s="49"/>
      <c r="B1379" s="49"/>
      <c r="C1379" s="49"/>
      <c r="D1379" s="49"/>
      <c r="E1379" s="49"/>
      <c r="F1379" s="49"/>
      <c r="G1379" s="49"/>
      <c r="H1379" s="49"/>
      <c r="I1379" s="49"/>
      <c r="J1379" s="49"/>
      <c r="K1379" s="49"/>
      <c r="L1379" s="49"/>
      <c r="M1379" s="51"/>
      <c r="O1379" s="39">
        <f>Dataset!A1377</f>
        <v>46315</v>
      </c>
      <c r="P1379" s="16">
        <f>Dataset!B1377</f>
        <v>336147</v>
      </c>
      <c r="Q1379" s="16" t="str">
        <f>Dataset!C1377</f>
        <v>Y</v>
      </c>
      <c r="R1379" s="16">
        <f>Dataset!D1377</f>
        <v>5</v>
      </c>
      <c r="S1379" s="16" t="str">
        <f>if(T1379&lt;=0.3,Dataset!D1377, "")</f>
        <v/>
      </c>
      <c r="T1379" s="40">
        <f t="shared" si="2"/>
        <v>0.7752840604</v>
      </c>
      <c r="U1379" s="41" t="b">
        <f t="shared" si="1"/>
        <v>0</v>
      </c>
    </row>
    <row r="1380" ht="15.75" customHeight="1">
      <c r="A1380" s="49"/>
      <c r="B1380" s="49"/>
      <c r="C1380" s="49"/>
      <c r="D1380" s="49"/>
      <c r="E1380" s="49"/>
      <c r="F1380" s="49"/>
      <c r="G1380" s="49"/>
      <c r="H1380" s="49"/>
      <c r="I1380" s="49"/>
      <c r="J1380" s="49"/>
      <c r="K1380" s="49"/>
      <c r="L1380" s="49"/>
      <c r="M1380" s="51"/>
      <c r="O1380" s="39">
        <f>Dataset!A1378</f>
        <v>46315</v>
      </c>
      <c r="P1380" s="16">
        <f>Dataset!B1378</f>
        <v>329040</v>
      </c>
      <c r="Q1380" s="16" t="str">
        <f>Dataset!C1378</f>
        <v>Y</v>
      </c>
      <c r="R1380" s="16">
        <f>Dataset!D1378</f>
        <v>15</v>
      </c>
      <c r="S1380" s="16">
        <f>if(T1380&lt;=0.3,Dataset!D1378, "")</f>
        <v>15</v>
      </c>
      <c r="T1380" s="40">
        <f t="shared" si="2"/>
        <v>0.08537501203</v>
      </c>
      <c r="U1380" s="41" t="b">
        <f t="shared" si="1"/>
        <v>1</v>
      </c>
    </row>
    <row r="1381" ht="15.75" customHeight="1">
      <c r="A1381" s="49"/>
      <c r="B1381" s="49"/>
      <c r="C1381" s="49"/>
      <c r="D1381" s="49"/>
      <c r="E1381" s="49"/>
      <c r="F1381" s="49"/>
      <c r="G1381" s="49"/>
      <c r="H1381" s="49"/>
      <c r="I1381" s="49"/>
      <c r="J1381" s="49"/>
      <c r="K1381" s="49"/>
      <c r="L1381" s="49"/>
      <c r="M1381" s="51"/>
      <c r="O1381" s="39">
        <f>Dataset!A1379</f>
        <v>46315</v>
      </c>
      <c r="P1381" s="16">
        <f>Dataset!B1379</f>
        <v>380683</v>
      </c>
      <c r="Q1381" s="16" t="str">
        <f>Dataset!C1379</f>
        <v>Y</v>
      </c>
      <c r="R1381" s="16">
        <f>Dataset!D1379</f>
        <v>10</v>
      </c>
      <c r="S1381" s="16" t="str">
        <f>if(T1381&lt;=0.3,Dataset!D1379, "")</f>
        <v/>
      </c>
      <c r="T1381" s="40">
        <f t="shared" si="2"/>
        <v>0.5488399435</v>
      </c>
      <c r="U1381" s="41" t="b">
        <f t="shared" si="1"/>
        <v>0</v>
      </c>
    </row>
    <row r="1382" ht="15.75" customHeight="1">
      <c r="A1382" s="49"/>
      <c r="B1382" s="49"/>
      <c r="C1382" s="49"/>
      <c r="D1382" s="49"/>
      <c r="E1382" s="49"/>
      <c r="F1382" s="49"/>
      <c r="G1382" s="49"/>
      <c r="H1382" s="49"/>
      <c r="I1382" s="49"/>
      <c r="J1382" s="49"/>
      <c r="K1382" s="49"/>
      <c r="L1382" s="49"/>
      <c r="M1382" s="51"/>
      <c r="O1382" s="39">
        <f>Dataset!A1380</f>
        <v>46315</v>
      </c>
      <c r="P1382" s="16">
        <f>Dataset!B1380</f>
        <v>364257</v>
      </c>
      <c r="Q1382" s="16" t="str">
        <f>Dataset!C1380</f>
        <v>Y</v>
      </c>
      <c r="R1382" s="16">
        <f>Dataset!D1380</f>
        <v>14</v>
      </c>
      <c r="S1382" s="16" t="str">
        <f>if(T1382&lt;=0.3,Dataset!D1380, "")</f>
        <v/>
      </c>
      <c r="T1382" s="40">
        <f t="shared" si="2"/>
        <v>0.3904591325</v>
      </c>
      <c r="U1382" s="41" t="b">
        <f t="shared" si="1"/>
        <v>0</v>
      </c>
    </row>
    <row r="1383" ht="15.75" customHeight="1">
      <c r="A1383" s="49"/>
      <c r="B1383" s="49"/>
      <c r="C1383" s="49"/>
      <c r="D1383" s="49"/>
      <c r="E1383" s="49"/>
      <c r="F1383" s="49"/>
      <c r="G1383" s="49"/>
      <c r="H1383" s="49"/>
      <c r="I1383" s="49"/>
      <c r="J1383" s="49"/>
      <c r="K1383" s="49"/>
      <c r="L1383" s="49"/>
      <c r="M1383" s="51"/>
      <c r="O1383" s="39">
        <f>Dataset!A1381</f>
        <v>46315</v>
      </c>
      <c r="P1383" s="16">
        <f>Dataset!B1381</f>
        <v>131475</v>
      </c>
      <c r="Q1383" s="16" t="str">
        <f>Dataset!C1381</f>
        <v>Y</v>
      </c>
      <c r="R1383" s="16">
        <f>Dataset!D1381</f>
        <v>15</v>
      </c>
      <c r="S1383" s="16" t="str">
        <f>if(T1383&lt;=0.3,Dataset!D1381, "")</f>
        <v/>
      </c>
      <c r="T1383" s="40">
        <f t="shared" si="2"/>
        <v>0.5413692433</v>
      </c>
      <c r="U1383" s="41" t="b">
        <f t="shared" si="1"/>
        <v>0</v>
      </c>
    </row>
    <row r="1384" ht="15.75" customHeight="1">
      <c r="A1384" s="49"/>
      <c r="B1384" s="49"/>
      <c r="C1384" s="49"/>
      <c r="D1384" s="49"/>
      <c r="E1384" s="49"/>
      <c r="F1384" s="49"/>
      <c r="G1384" s="49"/>
      <c r="H1384" s="49"/>
      <c r="I1384" s="49"/>
      <c r="J1384" s="49"/>
      <c r="K1384" s="49"/>
      <c r="L1384" s="49"/>
      <c r="M1384" s="51"/>
      <c r="O1384" s="39">
        <f>Dataset!A1382</f>
        <v>46315</v>
      </c>
      <c r="P1384" s="16">
        <f>Dataset!B1382</f>
        <v>93126</v>
      </c>
      <c r="Q1384" s="16" t="str">
        <f>Dataset!C1382</f>
        <v>Y</v>
      </c>
      <c r="R1384" s="16">
        <f>Dataset!D1382</f>
        <v>14</v>
      </c>
      <c r="S1384" s="16" t="str">
        <f>if(T1384&lt;=0.3,Dataset!D1382, "")</f>
        <v/>
      </c>
      <c r="T1384" s="40">
        <f t="shared" si="2"/>
        <v>0.9115991502</v>
      </c>
      <c r="U1384" s="41" t="b">
        <f t="shared" si="1"/>
        <v>0</v>
      </c>
    </row>
    <row r="1385" ht="15.75" customHeight="1">
      <c r="A1385" s="49"/>
      <c r="B1385" s="49"/>
      <c r="C1385" s="49"/>
      <c r="D1385" s="49"/>
      <c r="E1385" s="49"/>
      <c r="F1385" s="49"/>
      <c r="G1385" s="49"/>
      <c r="H1385" s="49"/>
      <c r="I1385" s="49"/>
      <c r="J1385" s="49"/>
      <c r="K1385" s="49"/>
      <c r="L1385" s="49"/>
      <c r="M1385" s="51"/>
      <c r="O1385" s="39">
        <f>Dataset!A1383</f>
        <v>46315</v>
      </c>
      <c r="P1385" s="16">
        <f>Dataset!B1383</f>
        <v>34974</v>
      </c>
      <c r="Q1385" s="16" t="str">
        <f>Dataset!C1383</f>
        <v>Y</v>
      </c>
      <c r="R1385" s="16">
        <f>Dataset!D1383</f>
        <v>14</v>
      </c>
      <c r="S1385" s="16" t="str">
        <f>if(T1385&lt;=0.3,Dataset!D1383, "")</f>
        <v/>
      </c>
      <c r="T1385" s="40">
        <f t="shared" si="2"/>
        <v>0.7401486523</v>
      </c>
      <c r="U1385" s="41" t="b">
        <f t="shared" si="1"/>
        <v>0</v>
      </c>
    </row>
    <row r="1386" ht="15.75" customHeight="1">
      <c r="A1386" s="49"/>
      <c r="B1386" s="49"/>
      <c r="C1386" s="49"/>
      <c r="D1386" s="49"/>
      <c r="E1386" s="49"/>
      <c r="F1386" s="49"/>
      <c r="G1386" s="49"/>
      <c r="H1386" s="49"/>
      <c r="I1386" s="49"/>
      <c r="J1386" s="49"/>
      <c r="K1386" s="49"/>
      <c r="L1386" s="49"/>
      <c r="M1386" s="51"/>
      <c r="O1386" s="39">
        <f>Dataset!A1384</f>
        <v>46314</v>
      </c>
      <c r="P1386" s="16">
        <f>Dataset!B1384</f>
        <v>264209</v>
      </c>
      <c r="Q1386" s="16" t="str">
        <f>Dataset!C1384</f>
        <v>Y</v>
      </c>
      <c r="R1386" s="16">
        <f>Dataset!D1384</f>
        <v>15</v>
      </c>
      <c r="S1386" s="16" t="str">
        <f>if(T1386&lt;=0.3,Dataset!D1384, "")</f>
        <v/>
      </c>
      <c r="T1386" s="40">
        <f t="shared" si="2"/>
        <v>0.9517577551</v>
      </c>
      <c r="U1386" s="41" t="b">
        <f t="shared" si="1"/>
        <v>0</v>
      </c>
    </row>
    <row r="1387" ht="15.75" customHeight="1">
      <c r="A1387" s="49"/>
      <c r="B1387" s="49"/>
      <c r="C1387" s="49"/>
      <c r="D1387" s="49"/>
      <c r="E1387" s="49"/>
      <c r="F1387" s="49"/>
      <c r="G1387" s="49"/>
      <c r="H1387" s="49"/>
      <c r="I1387" s="49"/>
      <c r="J1387" s="49"/>
      <c r="K1387" s="49"/>
      <c r="L1387" s="49"/>
      <c r="M1387" s="51"/>
      <c r="O1387" s="39">
        <f>Dataset!A1385</f>
        <v>46314</v>
      </c>
      <c r="P1387" s="16">
        <f>Dataset!B1385</f>
        <v>290846</v>
      </c>
      <c r="Q1387" s="16" t="str">
        <f>Dataset!C1385</f>
        <v>Y</v>
      </c>
      <c r="R1387" s="16">
        <f>Dataset!D1385</f>
        <v>13</v>
      </c>
      <c r="S1387" s="16" t="str">
        <f>if(T1387&lt;=0.3,Dataset!D1385, "")</f>
        <v/>
      </c>
      <c r="T1387" s="40">
        <f t="shared" si="2"/>
        <v>0.3674520861</v>
      </c>
      <c r="U1387" s="41" t="b">
        <f t="shared" si="1"/>
        <v>0</v>
      </c>
    </row>
    <row r="1388" ht="15.75" customHeight="1">
      <c r="A1388" s="49"/>
      <c r="B1388" s="49"/>
      <c r="C1388" s="49"/>
      <c r="D1388" s="49"/>
      <c r="E1388" s="49"/>
      <c r="F1388" s="49"/>
      <c r="G1388" s="49"/>
      <c r="H1388" s="49"/>
      <c r="I1388" s="49"/>
      <c r="J1388" s="49"/>
      <c r="K1388" s="49"/>
      <c r="L1388" s="49"/>
      <c r="M1388" s="51"/>
      <c r="O1388" s="39">
        <f>Dataset!A1386</f>
        <v>46314</v>
      </c>
      <c r="P1388" s="16">
        <f>Dataset!B1386</f>
        <v>379447</v>
      </c>
      <c r="Q1388" s="16" t="str">
        <f>Dataset!C1386</f>
        <v>Y</v>
      </c>
      <c r="R1388" s="16">
        <f>Dataset!D1386</f>
        <v>14</v>
      </c>
      <c r="S1388" s="16" t="str">
        <f>if(T1388&lt;=0.3,Dataset!D1386, "")</f>
        <v/>
      </c>
      <c r="T1388" s="40">
        <f t="shared" si="2"/>
        <v>0.3877460034</v>
      </c>
      <c r="U1388" s="41" t="b">
        <f t="shared" si="1"/>
        <v>0</v>
      </c>
    </row>
    <row r="1389" ht="15.75" customHeight="1">
      <c r="A1389" s="49"/>
      <c r="B1389" s="49"/>
      <c r="C1389" s="49"/>
      <c r="D1389" s="49"/>
      <c r="E1389" s="49"/>
      <c r="F1389" s="49"/>
      <c r="G1389" s="49"/>
      <c r="H1389" s="49"/>
      <c r="I1389" s="49"/>
      <c r="J1389" s="49"/>
      <c r="K1389" s="49"/>
      <c r="L1389" s="49"/>
      <c r="M1389" s="51"/>
      <c r="O1389" s="39">
        <f>Dataset!A1387</f>
        <v>46314</v>
      </c>
      <c r="P1389" s="16">
        <f>Dataset!B1387</f>
        <v>97110</v>
      </c>
      <c r="Q1389" s="16" t="str">
        <f>Dataset!C1387</f>
        <v>Y</v>
      </c>
      <c r="R1389" s="16">
        <f>Dataset!D1387</f>
        <v>12</v>
      </c>
      <c r="S1389" s="16" t="str">
        <f>if(T1389&lt;=0.3,Dataset!D1387, "")</f>
        <v/>
      </c>
      <c r="T1389" s="40">
        <f t="shared" si="2"/>
        <v>0.8235946255</v>
      </c>
      <c r="U1389" s="41" t="b">
        <f t="shared" si="1"/>
        <v>0</v>
      </c>
    </row>
    <row r="1390" ht="15.75" customHeight="1">
      <c r="A1390" s="49"/>
      <c r="B1390" s="49"/>
      <c r="C1390" s="49"/>
      <c r="D1390" s="49"/>
      <c r="E1390" s="49"/>
      <c r="F1390" s="49"/>
      <c r="G1390" s="49"/>
      <c r="H1390" s="49"/>
      <c r="I1390" s="49"/>
      <c r="J1390" s="49"/>
      <c r="K1390" s="49"/>
      <c r="L1390" s="49"/>
      <c r="M1390" s="51"/>
      <c r="O1390" s="39">
        <f>Dataset!A1388</f>
        <v>46314</v>
      </c>
      <c r="P1390" s="16">
        <f>Dataset!B1388</f>
        <v>203823</v>
      </c>
      <c r="Q1390" s="16" t="str">
        <f>Dataset!C1388</f>
        <v>Y</v>
      </c>
      <c r="R1390" s="16">
        <f>Dataset!D1388</f>
        <v>12</v>
      </c>
      <c r="S1390" s="16" t="str">
        <f>if(T1390&lt;=0.3,Dataset!D1388, "")</f>
        <v/>
      </c>
      <c r="T1390" s="40">
        <f t="shared" si="2"/>
        <v>0.3182594442</v>
      </c>
      <c r="U1390" s="41" t="b">
        <f t="shared" si="1"/>
        <v>0</v>
      </c>
    </row>
    <row r="1391" ht="15.75" customHeight="1">
      <c r="A1391" s="49"/>
      <c r="B1391" s="49"/>
      <c r="C1391" s="49"/>
      <c r="D1391" s="49"/>
      <c r="E1391" s="49"/>
      <c r="F1391" s="49"/>
      <c r="G1391" s="49"/>
      <c r="H1391" s="49"/>
      <c r="I1391" s="49"/>
      <c r="J1391" s="49"/>
      <c r="K1391" s="49"/>
      <c r="L1391" s="49"/>
      <c r="M1391" s="51"/>
      <c r="O1391" s="39">
        <f>Dataset!A1389</f>
        <v>46314</v>
      </c>
      <c r="P1391" s="16">
        <f>Dataset!B1389</f>
        <v>65982</v>
      </c>
      <c r="Q1391" s="16" t="str">
        <f>Dataset!C1389</f>
        <v>Y</v>
      </c>
      <c r="R1391" s="16">
        <f>Dataset!D1389</f>
        <v>15</v>
      </c>
      <c r="S1391" s="16" t="str">
        <f>if(T1391&lt;=0.3,Dataset!D1389, "")</f>
        <v/>
      </c>
      <c r="T1391" s="40">
        <f t="shared" si="2"/>
        <v>0.435374655</v>
      </c>
      <c r="U1391" s="41" t="b">
        <f t="shared" si="1"/>
        <v>0</v>
      </c>
    </row>
    <row r="1392" ht="15.75" customHeight="1">
      <c r="A1392" s="49"/>
      <c r="B1392" s="49"/>
      <c r="C1392" s="49"/>
      <c r="D1392" s="49"/>
      <c r="E1392" s="49"/>
      <c r="F1392" s="49"/>
      <c r="G1392" s="49"/>
      <c r="H1392" s="49"/>
      <c r="I1392" s="49"/>
      <c r="J1392" s="49"/>
      <c r="K1392" s="49"/>
      <c r="L1392" s="49"/>
      <c r="M1392" s="51"/>
      <c r="O1392" s="39">
        <f>Dataset!A1390</f>
        <v>46314</v>
      </c>
      <c r="P1392" s="16">
        <f>Dataset!B1390</f>
        <v>472081</v>
      </c>
      <c r="Q1392" s="16" t="str">
        <f>Dataset!C1390</f>
        <v>Y</v>
      </c>
      <c r="R1392" s="16">
        <f>Dataset!D1390</f>
        <v>14</v>
      </c>
      <c r="S1392" s="16" t="str">
        <f>if(T1392&lt;=0.3,Dataset!D1390, "")</f>
        <v/>
      </c>
      <c r="T1392" s="40">
        <f t="shared" si="2"/>
        <v>0.5664990337</v>
      </c>
      <c r="U1392" s="41" t="b">
        <f t="shared" si="1"/>
        <v>0</v>
      </c>
    </row>
    <row r="1393" ht="15.75" customHeight="1">
      <c r="A1393" s="49"/>
      <c r="B1393" s="49"/>
      <c r="C1393" s="49"/>
      <c r="D1393" s="49"/>
      <c r="E1393" s="49"/>
      <c r="F1393" s="49"/>
      <c r="G1393" s="49"/>
      <c r="H1393" s="49"/>
      <c r="I1393" s="49"/>
      <c r="J1393" s="49"/>
      <c r="K1393" s="49"/>
      <c r="L1393" s="49"/>
      <c r="M1393" s="51"/>
      <c r="O1393" s="39">
        <f>Dataset!A1391</f>
        <v>46314</v>
      </c>
      <c r="P1393" s="16">
        <f>Dataset!B1391</f>
        <v>411932</v>
      </c>
      <c r="Q1393" s="16" t="str">
        <f>Dataset!C1391</f>
        <v>C</v>
      </c>
      <c r="R1393" s="16">
        <f>Dataset!D1391</f>
        <v>9</v>
      </c>
      <c r="S1393" s="16" t="str">
        <f>if(T1393&lt;=0.3,Dataset!D1391, "")</f>
        <v/>
      </c>
      <c r="T1393" s="40">
        <f t="shared" si="2"/>
        <v>0.8919916728</v>
      </c>
      <c r="U1393" s="41" t="b">
        <f t="shared" si="1"/>
        <v>0</v>
      </c>
    </row>
    <row r="1394" ht="15.75" customHeight="1">
      <c r="A1394" s="49"/>
      <c r="B1394" s="49"/>
      <c r="C1394" s="49"/>
      <c r="D1394" s="49"/>
      <c r="E1394" s="49"/>
      <c r="F1394" s="49"/>
      <c r="G1394" s="49"/>
      <c r="H1394" s="49"/>
      <c r="I1394" s="49"/>
      <c r="J1394" s="49"/>
      <c r="K1394" s="49"/>
      <c r="L1394" s="49"/>
      <c r="M1394" s="51"/>
      <c r="O1394" s="39">
        <f>Dataset!A1392</f>
        <v>46314</v>
      </c>
      <c r="P1394" s="16">
        <f>Dataset!B1392</f>
        <v>239735</v>
      </c>
      <c r="Q1394" s="16" t="str">
        <f>Dataset!C1392</f>
        <v>Y</v>
      </c>
      <c r="R1394" s="16">
        <f>Dataset!D1392</f>
        <v>13</v>
      </c>
      <c r="S1394" s="16">
        <f>if(T1394&lt;=0.3,Dataset!D1392, "")</f>
        <v>13</v>
      </c>
      <c r="T1394" s="40">
        <f t="shared" si="2"/>
        <v>0.2737958472</v>
      </c>
      <c r="U1394" s="41" t="b">
        <f t="shared" si="1"/>
        <v>1</v>
      </c>
    </row>
    <row r="1395" ht="15.75" customHeight="1">
      <c r="A1395" s="49"/>
      <c r="B1395" s="49"/>
      <c r="C1395" s="49"/>
      <c r="D1395" s="49"/>
      <c r="E1395" s="49"/>
      <c r="F1395" s="49"/>
      <c r="G1395" s="49"/>
      <c r="H1395" s="49"/>
      <c r="I1395" s="49"/>
      <c r="J1395" s="49"/>
      <c r="K1395" s="49"/>
      <c r="L1395" s="49"/>
      <c r="M1395" s="51"/>
      <c r="O1395" s="39">
        <f>Dataset!A1393</f>
        <v>46314</v>
      </c>
      <c r="P1395" s="16">
        <f>Dataset!B1393</f>
        <v>41350</v>
      </c>
      <c r="Q1395" s="16" t="str">
        <f>Dataset!C1393</f>
        <v>Y</v>
      </c>
      <c r="R1395" s="16">
        <f>Dataset!D1393</f>
        <v>9</v>
      </c>
      <c r="S1395" s="16" t="str">
        <f>if(T1395&lt;=0.3,Dataset!D1393, "")</f>
        <v/>
      </c>
      <c r="T1395" s="40">
        <f t="shared" si="2"/>
        <v>0.9249742836</v>
      </c>
      <c r="U1395" s="41" t="b">
        <f t="shared" si="1"/>
        <v>0</v>
      </c>
    </row>
    <row r="1396" ht="15.75" customHeight="1">
      <c r="A1396" s="49"/>
      <c r="B1396" s="49"/>
      <c r="C1396" s="49"/>
      <c r="D1396" s="49"/>
      <c r="E1396" s="49"/>
      <c r="F1396" s="49"/>
      <c r="G1396" s="49"/>
      <c r="H1396" s="49"/>
      <c r="I1396" s="49"/>
      <c r="J1396" s="49"/>
      <c r="K1396" s="49"/>
      <c r="L1396" s="49"/>
      <c r="M1396" s="51"/>
      <c r="O1396" s="39">
        <f>Dataset!A1394</f>
        <v>46314</v>
      </c>
      <c r="P1396" s="16">
        <f>Dataset!B1394</f>
        <v>218884</v>
      </c>
      <c r="Q1396" s="16" t="str">
        <f>Dataset!C1394</f>
        <v>Y</v>
      </c>
      <c r="R1396" s="16">
        <f>Dataset!D1394</f>
        <v>15</v>
      </c>
      <c r="S1396" s="16">
        <f>if(T1396&lt;=0.3,Dataset!D1394, "")</f>
        <v>15</v>
      </c>
      <c r="T1396" s="40">
        <f t="shared" si="2"/>
        <v>0.250029611</v>
      </c>
      <c r="U1396" s="41" t="b">
        <f t="shared" si="1"/>
        <v>1</v>
      </c>
    </row>
    <row r="1397" ht="15.75" customHeight="1">
      <c r="A1397" s="49"/>
      <c r="B1397" s="49"/>
      <c r="C1397" s="49"/>
      <c r="D1397" s="49"/>
      <c r="E1397" s="49"/>
      <c r="F1397" s="49"/>
      <c r="G1397" s="49"/>
      <c r="H1397" s="49"/>
      <c r="I1397" s="49"/>
      <c r="J1397" s="49"/>
      <c r="K1397" s="49"/>
      <c r="L1397" s="49"/>
      <c r="M1397" s="51"/>
      <c r="O1397" s="39">
        <f>Dataset!A1395</f>
        <v>46314</v>
      </c>
      <c r="P1397" s="16">
        <f>Dataset!B1395</f>
        <v>233234</v>
      </c>
      <c r="Q1397" s="16" t="str">
        <f>Dataset!C1395</f>
        <v>Y</v>
      </c>
      <c r="R1397" s="16">
        <f>Dataset!D1395</f>
        <v>5</v>
      </c>
      <c r="S1397" s="16">
        <f>if(T1397&lt;=0.3,Dataset!D1395, "")</f>
        <v>5</v>
      </c>
      <c r="T1397" s="40">
        <f t="shared" si="2"/>
        <v>0.06204965321</v>
      </c>
      <c r="U1397" s="41" t="b">
        <f t="shared" si="1"/>
        <v>1</v>
      </c>
    </row>
    <row r="1398" ht="15.75" customHeight="1">
      <c r="A1398" s="49"/>
      <c r="B1398" s="49"/>
      <c r="C1398" s="49"/>
      <c r="D1398" s="49"/>
      <c r="E1398" s="49"/>
      <c r="F1398" s="49"/>
      <c r="G1398" s="49"/>
      <c r="H1398" s="49"/>
      <c r="I1398" s="49"/>
      <c r="J1398" s="49"/>
      <c r="K1398" s="49"/>
      <c r="L1398" s="49"/>
      <c r="M1398" s="51"/>
      <c r="O1398" s="39">
        <f>Dataset!A1396</f>
        <v>46314</v>
      </c>
      <c r="P1398" s="16">
        <f>Dataset!B1396</f>
        <v>35907</v>
      </c>
      <c r="Q1398" s="16" t="str">
        <f>Dataset!C1396</f>
        <v>Y</v>
      </c>
      <c r="R1398" s="16">
        <f>Dataset!D1396</f>
        <v>13</v>
      </c>
      <c r="S1398" s="16" t="str">
        <f>if(T1398&lt;=0.3,Dataset!D1396, "")</f>
        <v/>
      </c>
      <c r="T1398" s="40">
        <f t="shared" si="2"/>
        <v>0.3457402971</v>
      </c>
      <c r="U1398" s="41" t="b">
        <f t="shared" si="1"/>
        <v>0</v>
      </c>
    </row>
    <row r="1399" ht="15.75" customHeight="1">
      <c r="A1399" s="49"/>
      <c r="B1399" s="49"/>
      <c r="C1399" s="49"/>
      <c r="D1399" s="49"/>
      <c r="E1399" s="49"/>
      <c r="F1399" s="49"/>
      <c r="G1399" s="49"/>
      <c r="H1399" s="49"/>
      <c r="I1399" s="49"/>
      <c r="J1399" s="49"/>
      <c r="K1399" s="49"/>
      <c r="L1399" s="49"/>
      <c r="M1399" s="51"/>
      <c r="O1399" s="39">
        <f>Dataset!A1397</f>
        <v>46314</v>
      </c>
      <c r="P1399" s="16">
        <f>Dataset!B1397</f>
        <v>159360</v>
      </c>
      <c r="Q1399" s="16" t="str">
        <f>Dataset!C1397</f>
        <v>Y</v>
      </c>
      <c r="R1399" s="16">
        <f>Dataset!D1397</f>
        <v>10</v>
      </c>
      <c r="S1399" s="16" t="str">
        <f>if(T1399&lt;=0.3,Dataset!D1397, "")</f>
        <v/>
      </c>
      <c r="T1399" s="40">
        <f t="shared" si="2"/>
        <v>0.9121005616</v>
      </c>
      <c r="U1399" s="41" t="b">
        <f t="shared" si="1"/>
        <v>0</v>
      </c>
    </row>
    <row r="1400" ht="15.75" customHeight="1">
      <c r="A1400" s="49"/>
      <c r="B1400" s="49"/>
      <c r="C1400" s="49"/>
      <c r="D1400" s="49"/>
      <c r="E1400" s="49"/>
      <c r="F1400" s="49"/>
      <c r="G1400" s="49"/>
      <c r="H1400" s="49"/>
      <c r="I1400" s="49"/>
      <c r="J1400" s="49"/>
      <c r="K1400" s="49"/>
      <c r="L1400" s="49"/>
      <c r="M1400" s="51"/>
      <c r="O1400" s="39">
        <f>Dataset!A1398</f>
        <v>46314</v>
      </c>
      <c r="P1400" s="16">
        <f>Dataset!B1398</f>
        <v>125818</v>
      </c>
      <c r="Q1400" s="16" t="str">
        <f>Dataset!C1398</f>
        <v>C</v>
      </c>
      <c r="R1400" s="16">
        <f>Dataset!D1398</f>
        <v>14</v>
      </c>
      <c r="S1400" s="16" t="str">
        <f>if(T1400&lt;=0.3,Dataset!D1398, "")</f>
        <v/>
      </c>
      <c r="T1400" s="40">
        <f t="shared" si="2"/>
        <v>0.6423761716</v>
      </c>
      <c r="U1400" s="41" t="b">
        <f t="shared" si="1"/>
        <v>0</v>
      </c>
    </row>
    <row r="1401" ht="15.75" customHeight="1">
      <c r="A1401" s="49"/>
      <c r="B1401" s="49"/>
      <c r="C1401" s="49"/>
      <c r="D1401" s="49"/>
      <c r="E1401" s="49"/>
      <c r="F1401" s="49"/>
      <c r="G1401" s="49"/>
      <c r="H1401" s="49"/>
      <c r="I1401" s="49"/>
      <c r="J1401" s="49"/>
      <c r="K1401" s="49"/>
      <c r="L1401" s="49"/>
      <c r="M1401" s="51"/>
      <c r="O1401" s="39">
        <f>Dataset!A1399</f>
        <v>46314</v>
      </c>
      <c r="P1401" s="16">
        <f>Dataset!B1399</f>
        <v>275110</v>
      </c>
      <c r="Q1401" s="16" t="str">
        <f>Dataset!C1399</f>
        <v>Y</v>
      </c>
      <c r="R1401" s="16">
        <f>Dataset!D1399</f>
        <v>15</v>
      </c>
      <c r="S1401" s="16">
        <f>if(T1401&lt;=0.3,Dataset!D1399, "")</f>
        <v>15</v>
      </c>
      <c r="T1401" s="40">
        <f t="shared" si="2"/>
        <v>0.00240245076</v>
      </c>
      <c r="U1401" s="41" t="b">
        <f t="shared" si="1"/>
        <v>1</v>
      </c>
    </row>
    <row r="1402" ht="15.75" customHeight="1">
      <c r="A1402" s="49"/>
      <c r="B1402" s="49"/>
      <c r="C1402" s="49"/>
      <c r="D1402" s="49"/>
      <c r="E1402" s="49"/>
      <c r="F1402" s="49"/>
      <c r="G1402" s="49"/>
      <c r="H1402" s="49"/>
      <c r="I1402" s="49"/>
      <c r="J1402" s="49"/>
      <c r="K1402" s="49"/>
      <c r="L1402" s="49"/>
      <c r="M1402" s="51"/>
      <c r="O1402" s="39">
        <f>Dataset!A1400</f>
        <v>46314</v>
      </c>
      <c r="P1402" s="16">
        <f>Dataset!B1400</f>
        <v>68677</v>
      </c>
      <c r="Q1402" s="16" t="str">
        <f>Dataset!C1400</f>
        <v>Y</v>
      </c>
      <c r="R1402" s="16">
        <f>Dataset!D1400</f>
        <v>13</v>
      </c>
      <c r="S1402" s="16" t="str">
        <f>if(T1402&lt;=0.3,Dataset!D1400, "")</f>
        <v/>
      </c>
      <c r="T1402" s="40">
        <f t="shared" si="2"/>
        <v>0.4369196985</v>
      </c>
      <c r="U1402" s="41" t="b">
        <f t="shared" si="1"/>
        <v>0</v>
      </c>
    </row>
    <row r="1403" ht="15.75" customHeight="1">
      <c r="A1403" s="49"/>
      <c r="B1403" s="49"/>
      <c r="C1403" s="49"/>
      <c r="D1403" s="49"/>
      <c r="E1403" s="49"/>
      <c r="F1403" s="49"/>
      <c r="G1403" s="49"/>
      <c r="H1403" s="49"/>
      <c r="I1403" s="49"/>
      <c r="J1403" s="49"/>
      <c r="K1403" s="49"/>
      <c r="L1403" s="49"/>
      <c r="M1403" s="51"/>
      <c r="O1403" s="39">
        <f>Dataset!A1401</f>
        <v>46314</v>
      </c>
      <c r="P1403" s="16">
        <f>Dataset!B1401</f>
        <v>313009</v>
      </c>
      <c r="Q1403" s="16" t="str">
        <f>Dataset!C1401</f>
        <v>Y</v>
      </c>
      <c r="R1403" s="16">
        <f>Dataset!D1401</f>
        <v>14</v>
      </c>
      <c r="S1403" s="16" t="str">
        <f>if(T1403&lt;=0.3,Dataset!D1401, "")</f>
        <v/>
      </c>
      <c r="T1403" s="40">
        <f t="shared" si="2"/>
        <v>0.351338444</v>
      </c>
      <c r="U1403" s="41" t="b">
        <f t="shared" si="1"/>
        <v>0</v>
      </c>
    </row>
    <row r="1404" ht="15.75" customHeight="1">
      <c r="A1404" s="49"/>
      <c r="B1404" s="49"/>
      <c r="C1404" s="49"/>
      <c r="D1404" s="49"/>
      <c r="E1404" s="49"/>
      <c r="F1404" s="49"/>
      <c r="G1404" s="49"/>
      <c r="H1404" s="49"/>
      <c r="I1404" s="49"/>
      <c r="J1404" s="49"/>
      <c r="K1404" s="49"/>
      <c r="L1404" s="49"/>
      <c r="M1404" s="51"/>
      <c r="O1404" s="39">
        <f>Dataset!A1402</f>
        <v>46314</v>
      </c>
      <c r="P1404" s="16">
        <f>Dataset!B1402</f>
        <v>355247</v>
      </c>
      <c r="Q1404" s="16" t="str">
        <f>Dataset!C1402</f>
        <v>Y</v>
      </c>
      <c r="R1404" s="16">
        <f>Dataset!D1402</f>
        <v>11</v>
      </c>
      <c r="S1404" s="16" t="str">
        <f>if(T1404&lt;=0.3,Dataset!D1402, "")</f>
        <v/>
      </c>
      <c r="T1404" s="40">
        <f t="shared" si="2"/>
        <v>0.7441301419</v>
      </c>
      <c r="U1404" s="41" t="b">
        <f t="shared" si="1"/>
        <v>0</v>
      </c>
    </row>
    <row r="1405" ht="15.75" customHeight="1">
      <c r="A1405" s="49"/>
      <c r="B1405" s="49"/>
      <c r="C1405" s="49"/>
      <c r="D1405" s="49"/>
      <c r="E1405" s="49"/>
      <c r="F1405" s="49"/>
      <c r="G1405" s="49"/>
      <c r="H1405" s="49"/>
      <c r="I1405" s="49"/>
      <c r="J1405" s="49"/>
      <c r="K1405" s="49"/>
      <c r="L1405" s="49"/>
      <c r="M1405" s="51"/>
      <c r="O1405" s="39">
        <f>Dataset!A1403</f>
        <v>46313</v>
      </c>
      <c r="P1405" s="16">
        <f>Dataset!B1403</f>
        <v>347640</v>
      </c>
      <c r="Q1405" s="16" t="str">
        <f>Dataset!C1403</f>
        <v>Y</v>
      </c>
      <c r="R1405" s="16">
        <f>Dataset!D1403</f>
        <v>15</v>
      </c>
      <c r="S1405" s="16" t="str">
        <f>if(T1405&lt;=0.3,Dataset!D1403, "")</f>
        <v/>
      </c>
      <c r="T1405" s="40">
        <f t="shared" si="2"/>
        <v>0.7090160788</v>
      </c>
      <c r="U1405" s="41" t="b">
        <f t="shared" si="1"/>
        <v>0</v>
      </c>
    </row>
    <row r="1406" ht="15.75" customHeight="1">
      <c r="A1406" s="49"/>
      <c r="B1406" s="49"/>
      <c r="C1406" s="49"/>
      <c r="D1406" s="49"/>
      <c r="E1406" s="49"/>
      <c r="F1406" s="49"/>
      <c r="G1406" s="49"/>
      <c r="H1406" s="49"/>
      <c r="I1406" s="49"/>
      <c r="J1406" s="49"/>
      <c r="K1406" s="49"/>
      <c r="L1406" s="49"/>
      <c r="M1406" s="51"/>
      <c r="O1406" s="39">
        <f>Dataset!A1404</f>
        <v>46313</v>
      </c>
      <c r="P1406" s="16">
        <f>Dataset!B1404</f>
        <v>39168</v>
      </c>
      <c r="Q1406" s="16" t="str">
        <f>Dataset!C1404</f>
        <v>Y</v>
      </c>
      <c r="R1406" s="16">
        <f>Dataset!D1404</f>
        <v>7</v>
      </c>
      <c r="S1406" s="16" t="str">
        <f>if(T1406&lt;=0.3,Dataset!D1404, "")</f>
        <v/>
      </c>
      <c r="T1406" s="40">
        <f t="shared" si="2"/>
        <v>0.7259104585</v>
      </c>
      <c r="U1406" s="41" t="b">
        <f t="shared" si="1"/>
        <v>0</v>
      </c>
    </row>
    <row r="1407" ht="15.75" customHeight="1">
      <c r="A1407" s="49"/>
      <c r="B1407" s="49"/>
      <c r="C1407" s="49"/>
      <c r="D1407" s="49"/>
      <c r="E1407" s="49"/>
      <c r="F1407" s="49"/>
      <c r="G1407" s="49"/>
      <c r="H1407" s="49"/>
      <c r="I1407" s="49"/>
      <c r="J1407" s="49"/>
      <c r="K1407" s="49"/>
      <c r="L1407" s="49"/>
      <c r="M1407" s="51"/>
      <c r="O1407" s="39">
        <f>Dataset!A1405</f>
        <v>46313</v>
      </c>
      <c r="P1407" s="16">
        <f>Dataset!B1405</f>
        <v>155303</v>
      </c>
      <c r="Q1407" s="16" t="str">
        <f>Dataset!C1405</f>
        <v>Y</v>
      </c>
      <c r="R1407" s="16">
        <f>Dataset!D1405</f>
        <v>15</v>
      </c>
      <c r="S1407" s="16" t="str">
        <f>if(T1407&lt;=0.3,Dataset!D1405, "")</f>
        <v/>
      </c>
      <c r="T1407" s="40">
        <f t="shared" si="2"/>
        <v>0.3020375669</v>
      </c>
      <c r="U1407" s="41" t="b">
        <f t="shared" si="1"/>
        <v>0</v>
      </c>
    </row>
    <row r="1408" ht="15.75" customHeight="1">
      <c r="A1408" s="49"/>
      <c r="B1408" s="49"/>
      <c r="C1408" s="49"/>
      <c r="D1408" s="49"/>
      <c r="E1408" s="49"/>
      <c r="F1408" s="49"/>
      <c r="G1408" s="49"/>
      <c r="H1408" s="49"/>
      <c r="I1408" s="49"/>
      <c r="J1408" s="49"/>
      <c r="K1408" s="49"/>
      <c r="L1408" s="49"/>
      <c r="M1408" s="51"/>
      <c r="O1408" s="39">
        <f>Dataset!A1406</f>
        <v>46313</v>
      </c>
      <c r="P1408" s="16">
        <f>Dataset!B1406</f>
        <v>319786</v>
      </c>
      <c r="Q1408" s="16" t="str">
        <f>Dataset!C1406</f>
        <v>Y</v>
      </c>
      <c r="R1408" s="16">
        <f>Dataset!D1406</f>
        <v>15</v>
      </c>
      <c r="S1408" s="16">
        <f>if(T1408&lt;=0.3,Dataset!D1406, "")</f>
        <v>15</v>
      </c>
      <c r="T1408" s="40">
        <f t="shared" si="2"/>
        <v>0.158038119</v>
      </c>
      <c r="U1408" s="41" t="b">
        <f t="shared" si="1"/>
        <v>1</v>
      </c>
    </row>
    <row r="1409" ht="15.75" customHeight="1">
      <c r="A1409" s="49"/>
      <c r="B1409" s="49"/>
      <c r="C1409" s="49"/>
      <c r="D1409" s="49"/>
      <c r="E1409" s="49"/>
      <c r="F1409" s="49"/>
      <c r="G1409" s="49"/>
      <c r="H1409" s="49"/>
      <c r="I1409" s="49"/>
      <c r="J1409" s="49"/>
      <c r="K1409" s="49"/>
      <c r="L1409" s="49"/>
      <c r="M1409" s="51"/>
      <c r="O1409" s="39">
        <f>Dataset!A1407</f>
        <v>46313</v>
      </c>
      <c r="P1409" s="16">
        <f>Dataset!B1407</f>
        <v>444831</v>
      </c>
      <c r="Q1409" s="16" t="str">
        <f>Dataset!C1407</f>
        <v>Y</v>
      </c>
      <c r="R1409" s="16">
        <f>Dataset!D1407</f>
        <v>5</v>
      </c>
      <c r="S1409" s="16" t="str">
        <f>if(T1409&lt;=0.3,Dataset!D1407, "")</f>
        <v/>
      </c>
      <c r="T1409" s="40">
        <f t="shared" si="2"/>
        <v>0.3726121653</v>
      </c>
      <c r="U1409" s="41" t="b">
        <f t="shared" si="1"/>
        <v>0</v>
      </c>
    </row>
    <row r="1410" ht="15.75" customHeight="1">
      <c r="A1410" s="49"/>
      <c r="B1410" s="49"/>
      <c r="C1410" s="49"/>
      <c r="D1410" s="49"/>
      <c r="E1410" s="49"/>
      <c r="F1410" s="49"/>
      <c r="G1410" s="49"/>
      <c r="H1410" s="49"/>
      <c r="I1410" s="49"/>
      <c r="J1410" s="49"/>
      <c r="K1410" s="49"/>
      <c r="L1410" s="49"/>
      <c r="M1410" s="51"/>
      <c r="O1410" s="39">
        <f>Dataset!A1408</f>
        <v>46313</v>
      </c>
      <c r="P1410" s="16">
        <f>Dataset!B1408</f>
        <v>215862</v>
      </c>
      <c r="Q1410" s="16" t="str">
        <f>Dataset!C1408</f>
        <v>Y</v>
      </c>
      <c r="R1410" s="16">
        <f>Dataset!D1408</f>
        <v>15</v>
      </c>
      <c r="S1410" s="16" t="str">
        <f>if(T1410&lt;=0.3,Dataset!D1408, "")</f>
        <v/>
      </c>
      <c r="T1410" s="40">
        <f t="shared" si="2"/>
        <v>0.7880193307</v>
      </c>
      <c r="U1410" s="41" t="b">
        <f t="shared" si="1"/>
        <v>0</v>
      </c>
    </row>
    <row r="1411" ht="15.75" customHeight="1">
      <c r="A1411" s="49"/>
      <c r="B1411" s="49"/>
      <c r="C1411" s="49"/>
      <c r="D1411" s="49"/>
      <c r="E1411" s="49"/>
      <c r="F1411" s="49"/>
      <c r="G1411" s="49"/>
      <c r="H1411" s="49"/>
      <c r="I1411" s="49"/>
      <c r="J1411" s="49"/>
      <c r="K1411" s="49"/>
      <c r="L1411" s="49"/>
      <c r="M1411" s="51"/>
      <c r="O1411" s="39">
        <f>Dataset!A1409</f>
        <v>46313</v>
      </c>
      <c r="P1411" s="16">
        <f>Dataset!B1409</f>
        <v>157608</v>
      </c>
      <c r="Q1411" s="16" t="str">
        <f>Dataset!C1409</f>
        <v>Y</v>
      </c>
      <c r="R1411" s="16">
        <f>Dataset!D1409</f>
        <v>13</v>
      </c>
      <c r="S1411" s="16">
        <f>if(T1411&lt;=0.3,Dataset!D1409, "")</f>
        <v>13</v>
      </c>
      <c r="T1411" s="40">
        <f t="shared" si="2"/>
        <v>0.2798803617</v>
      </c>
      <c r="U1411" s="41" t="b">
        <f t="shared" si="1"/>
        <v>1</v>
      </c>
    </row>
    <row r="1412" ht="15.75" customHeight="1">
      <c r="A1412" s="49"/>
      <c r="B1412" s="49"/>
      <c r="C1412" s="49"/>
      <c r="D1412" s="49"/>
      <c r="E1412" s="49"/>
      <c r="F1412" s="49"/>
      <c r="G1412" s="49"/>
      <c r="H1412" s="49"/>
      <c r="I1412" s="49"/>
      <c r="J1412" s="49"/>
      <c r="K1412" s="49"/>
      <c r="L1412" s="49"/>
      <c r="M1412" s="51"/>
      <c r="O1412" s="39">
        <f>Dataset!A1410</f>
        <v>46313</v>
      </c>
      <c r="P1412" s="16">
        <f>Dataset!B1410</f>
        <v>54605</v>
      </c>
      <c r="Q1412" s="16" t="str">
        <f>Dataset!C1410</f>
        <v>Y</v>
      </c>
      <c r="R1412" s="16">
        <f>Dataset!D1410</f>
        <v>15</v>
      </c>
      <c r="S1412" s="16" t="str">
        <f>if(T1412&lt;=0.3,Dataset!D1410, "")</f>
        <v/>
      </c>
      <c r="T1412" s="40">
        <f t="shared" si="2"/>
        <v>0.4555753554</v>
      </c>
      <c r="U1412" s="41" t="b">
        <f t="shared" si="1"/>
        <v>0</v>
      </c>
    </row>
    <row r="1413" ht="15.75" customHeight="1">
      <c r="A1413" s="49"/>
      <c r="B1413" s="49"/>
      <c r="C1413" s="49"/>
      <c r="D1413" s="49"/>
      <c r="E1413" s="49"/>
      <c r="F1413" s="49"/>
      <c r="G1413" s="49"/>
      <c r="H1413" s="49"/>
      <c r="I1413" s="49"/>
      <c r="J1413" s="49"/>
      <c r="K1413" s="49"/>
      <c r="L1413" s="49"/>
      <c r="M1413" s="51"/>
      <c r="O1413" s="39">
        <f>Dataset!A1411</f>
        <v>46313</v>
      </c>
      <c r="P1413" s="16">
        <f>Dataset!B1411</f>
        <v>168167</v>
      </c>
      <c r="Q1413" s="16" t="str">
        <f>Dataset!C1411</f>
        <v>Y</v>
      </c>
      <c r="R1413" s="16">
        <f>Dataset!D1411</f>
        <v>12</v>
      </c>
      <c r="S1413" s="16">
        <f>if(T1413&lt;=0.3,Dataset!D1411, "")</f>
        <v>12</v>
      </c>
      <c r="T1413" s="40">
        <f t="shared" si="2"/>
        <v>0.234499466</v>
      </c>
      <c r="U1413" s="41" t="b">
        <f t="shared" si="1"/>
        <v>1</v>
      </c>
    </row>
    <row r="1414" ht="15.75" customHeight="1">
      <c r="A1414" s="49"/>
      <c r="B1414" s="49"/>
      <c r="C1414" s="49"/>
      <c r="D1414" s="49"/>
      <c r="E1414" s="49"/>
      <c r="F1414" s="49"/>
      <c r="G1414" s="49"/>
      <c r="H1414" s="49"/>
      <c r="I1414" s="49"/>
      <c r="J1414" s="49"/>
      <c r="K1414" s="49"/>
      <c r="L1414" s="49"/>
      <c r="M1414" s="51"/>
      <c r="O1414" s="39">
        <f>Dataset!A1412</f>
        <v>46313</v>
      </c>
      <c r="P1414" s="16">
        <f>Dataset!B1412</f>
        <v>210417</v>
      </c>
      <c r="Q1414" s="16" t="str">
        <f>Dataset!C1412</f>
        <v>Y</v>
      </c>
      <c r="R1414" s="16">
        <f>Dataset!D1412</f>
        <v>5</v>
      </c>
      <c r="S1414" s="16" t="str">
        <f>if(T1414&lt;=0.3,Dataset!D1412, "")</f>
        <v/>
      </c>
      <c r="T1414" s="40">
        <f t="shared" si="2"/>
        <v>0.8238206669</v>
      </c>
      <c r="U1414" s="41" t="b">
        <f t="shared" si="1"/>
        <v>0</v>
      </c>
    </row>
    <row r="1415" ht="15.75" customHeight="1">
      <c r="A1415" s="49"/>
      <c r="B1415" s="49"/>
      <c r="C1415" s="49"/>
      <c r="D1415" s="49"/>
      <c r="E1415" s="49"/>
      <c r="F1415" s="49"/>
      <c r="G1415" s="49"/>
      <c r="H1415" s="49"/>
      <c r="I1415" s="49"/>
      <c r="J1415" s="49"/>
      <c r="K1415" s="49"/>
      <c r="L1415" s="49"/>
      <c r="M1415" s="51"/>
      <c r="O1415" s="39">
        <f>Dataset!A1413</f>
        <v>46313</v>
      </c>
      <c r="P1415" s="16">
        <f>Dataset!B1413</f>
        <v>199701</v>
      </c>
      <c r="Q1415" s="16" t="str">
        <f>Dataset!C1413</f>
        <v>Y</v>
      </c>
      <c r="R1415" s="16">
        <f>Dataset!D1413</f>
        <v>15</v>
      </c>
      <c r="S1415" s="16">
        <f>if(T1415&lt;=0.3,Dataset!D1413, "")</f>
        <v>15</v>
      </c>
      <c r="T1415" s="40">
        <f t="shared" si="2"/>
        <v>0.2461045386</v>
      </c>
      <c r="U1415" s="41" t="b">
        <f t="shared" si="1"/>
        <v>1</v>
      </c>
    </row>
    <row r="1416" ht="15.75" customHeight="1">
      <c r="A1416" s="49"/>
      <c r="B1416" s="49"/>
      <c r="C1416" s="49"/>
      <c r="D1416" s="49"/>
      <c r="E1416" s="49"/>
      <c r="F1416" s="49"/>
      <c r="G1416" s="49"/>
      <c r="H1416" s="49"/>
      <c r="I1416" s="49"/>
      <c r="J1416" s="49"/>
      <c r="K1416" s="49"/>
      <c r="L1416" s="49"/>
      <c r="M1416" s="51"/>
      <c r="O1416" s="39">
        <f>Dataset!A1414</f>
        <v>46313</v>
      </c>
      <c r="P1416" s="16">
        <f>Dataset!B1414</f>
        <v>382738</v>
      </c>
      <c r="Q1416" s="16" t="str">
        <f>Dataset!C1414</f>
        <v>Y</v>
      </c>
      <c r="R1416" s="16">
        <f>Dataset!D1414</f>
        <v>15</v>
      </c>
      <c r="S1416" s="16" t="str">
        <f>if(T1416&lt;=0.3,Dataset!D1414, "")</f>
        <v/>
      </c>
      <c r="T1416" s="40">
        <f t="shared" si="2"/>
        <v>0.8922408144</v>
      </c>
      <c r="U1416" s="41" t="b">
        <f t="shared" si="1"/>
        <v>0</v>
      </c>
    </row>
    <row r="1417" ht="15.75" customHeight="1">
      <c r="A1417" s="49"/>
      <c r="B1417" s="49"/>
      <c r="C1417" s="49"/>
      <c r="D1417" s="49"/>
      <c r="E1417" s="49"/>
      <c r="F1417" s="49"/>
      <c r="G1417" s="49"/>
      <c r="H1417" s="49"/>
      <c r="I1417" s="49"/>
      <c r="J1417" s="49"/>
      <c r="K1417" s="49"/>
      <c r="L1417" s="49"/>
      <c r="M1417" s="51"/>
      <c r="O1417" s="39">
        <f>Dataset!A1415</f>
        <v>46313</v>
      </c>
      <c r="P1417" s="16">
        <f>Dataset!B1415</f>
        <v>327429</v>
      </c>
      <c r="Q1417" s="16" t="str">
        <f>Dataset!C1415</f>
        <v>Y</v>
      </c>
      <c r="R1417" s="16">
        <f>Dataset!D1415</f>
        <v>14</v>
      </c>
      <c r="S1417" s="16" t="str">
        <f>if(T1417&lt;=0.3,Dataset!D1415, "")</f>
        <v/>
      </c>
      <c r="T1417" s="40">
        <f t="shared" si="2"/>
        <v>0.7852141116</v>
      </c>
      <c r="U1417" s="41" t="b">
        <f t="shared" si="1"/>
        <v>0</v>
      </c>
    </row>
    <row r="1418" ht="15.75" customHeight="1">
      <c r="A1418" s="49"/>
      <c r="B1418" s="49"/>
      <c r="C1418" s="49"/>
      <c r="D1418" s="49"/>
      <c r="E1418" s="49"/>
      <c r="F1418" s="49"/>
      <c r="G1418" s="49"/>
      <c r="H1418" s="49"/>
      <c r="I1418" s="49"/>
      <c r="J1418" s="49"/>
      <c r="K1418" s="49"/>
      <c r="L1418" s="49"/>
      <c r="M1418" s="51"/>
      <c r="O1418" s="39">
        <f>Dataset!A1416</f>
        <v>46313</v>
      </c>
      <c r="P1418" s="16">
        <f>Dataset!B1416</f>
        <v>45342</v>
      </c>
      <c r="Q1418" s="16" t="str">
        <f>Dataset!C1416</f>
        <v>Y</v>
      </c>
      <c r="R1418" s="16">
        <f>Dataset!D1416</f>
        <v>15</v>
      </c>
      <c r="S1418" s="16" t="str">
        <f>if(T1418&lt;=0.3,Dataset!D1416, "")</f>
        <v/>
      </c>
      <c r="T1418" s="40">
        <f t="shared" si="2"/>
        <v>0.4729416471</v>
      </c>
      <c r="U1418" s="41" t="b">
        <f t="shared" si="1"/>
        <v>0</v>
      </c>
    </row>
    <row r="1419" ht="15.75" customHeight="1">
      <c r="A1419" s="49"/>
      <c r="B1419" s="49"/>
      <c r="C1419" s="49"/>
      <c r="D1419" s="49"/>
      <c r="E1419" s="49"/>
      <c r="F1419" s="49"/>
      <c r="G1419" s="49"/>
      <c r="H1419" s="49"/>
      <c r="I1419" s="49"/>
      <c r="J1419" s="49"/>
      <c r="K1419" s="49"/>
      <c r="L1419" s="49"/>
      <c r="M1419" s="51"/>
      <c r="O1419" s="39">
        <f>Dataset!A1417</f>
        <v>46313</v>
      </c>
      <c r="P1419" s="16">
        <f>Dataset!B1417</f>
        <v>82785</v>
      </c>
      <c r="Q1419" s="16" t="str">
        <f>Dataset!C1417</f>
        <v>Y</v>
      </c>
      <c r="R1419" s="16">
        <f>Dataset!D1417</f>
        <v>9</v>
      </c>
      <c r="S1419" s="16">
        <f>if(T1419&lt;=0.3,Dataset!D1417, "")</f>
        <v>9</v>
      </c>
      <c r="T1419" s="40">
        <f t="shared" si="2"/>
        <v>0.2826280533</v>
      </c>
      <c r="U1419" s="41" t="b">
        <f t="shared" si="1"/>
        <v>1</v>
      </c>
    </row>
    <row r="1420" ht="15.75" customHeight="1">
      <c r="A1420" s="49"/>
      <c r="B1420" s="49"/>
      <c r="C1420" s="49"/>
      <c r="D1420" s="49"/>
      <c r="E1420" s="49"/>
      <c r="F1420" s="49"/>
      <c r="G1420" s="49"/>
      <c r="H1420" s="49"/>
      <c r="I1420" s="49"/>
      <c r="J1420" s="49"/>
      <c r="K1420" s="49"/>
      <c r="L1420" s="49"/>
      <c r="M1420" s="51"/>
      <c r="O1420" s="39">
        <f>Dataset!A1418</f>
        <v>46312</v>
      </c>
      <c r="P1420" s="16">
        <f>Dataset!B1418</f>
        <v>369913</v>
      </c>
      <c r="Q1420" s="16" t="str">
        <f>Dataset!C1418</f>
        <v>Y</v>
      </c>
      <c r="R1420" s="16">
        <f>Dataset!D1418</f>
        <v>15</v>
      </c>
      <c r="S1420" s="16">
        <f>if(T1420&lt;=0.3,Dataset!D1418, "")</f>
        <v>15</v>
      </c>
      <c r="T1420" s="40">
        <f t="shared" si="2"/>
        <v>0.0532691092</v>
      </c>
      <c r="U1420" s="41" t="b">
        <f t="shared" si="1"/>
        <v>1</v>
      </c>
    </row>
    <row r="1421" ht="15.75" customHeight="1">
      <c r="A1421" s="49"/>
      <c r="B1421" s="49"/>
      <c r="C1421" s="49"/>
      <c r="D1421" s="49"/>
      <c r="E1421" s="49"/>
      <c r="F1421" s="49"/>
      <c r="G1421" s="49"/>
      <c r="H1421" s="49"/>
      <c r="I1421" s="49"/>
      <c r="J1421" s="49"/>
      <c r="K1421" s="49"/>
      <c r="L1421" s="49"/>
      <c r="M1421" s="51"/>
      <c r="O1421" s="39">
        <f>Dataset!A1419</f>
        <v>46312</v>
      </c>
      <c r="P1421" s="16">
        <f>Dataset!B1419</f>
        <v>301539</v>
      </c>
      <c r="Q1421" s="16" t="str">
        <f>Dataset!C1419</f>
        <v>Y</v>
      </c>
      <c r="R1421" s="16">
        <f>Dataset!D1419</f>
        <v>15</v>
      </c>
      <c r="S1421" s="16" t="str">
        <f>if(T1421&lt;=0.3,Dataset!D1419, "")</f>
        <v/>
      </c>
      <c r="T1421" s="40">
        <f t="shared" si="2"/>
        <v>0.5246271174</v>
      </c>
      <c r="U1421" s="41" t="b">
        <f t="shared" si="1"/>
        <v>0</v>
      </c>
    </row>
    <row r="1422" ht="15.75" customHeight="1">
      <c r="A1422" s="49"/>
      <c r="B1422" s="49"/>
      <c r="C1422" s="49"/>
      <c r="D1422" s="49"/>
      <c r="E1422" s="49"/>
      <c r="F1422" s="49"/>
      <c r="G1422" s="49"/>
      <c r="H1422" s="49"/>
      <c r="I1422" s="49"/>
      <c r="J1422" s="49"/>
      <c r="K1422" s="49"/>
      <c r="L1422" s="49"/>
      <c r="M1422" s="51"/>
      <c r="O1422" s="39">
        <f>Dataset!A1420</f>
        <v>46312</v>
      </c>
      <c r="P1422" s="16">
        <f>Dataset!B1420</f>
        <v>123034</v>
      </c>
      <c r="Q1422" s="16" t="str">
        <f>Dataset!C1420</f>
        <v>Y</v>
      </c>
      <c r="R1422" s="16">
        <f>Dataset!D1420</f>
        <v>14</v>
      </c>
      <c r="S1422" s="16" t="str">
        <f>if(T1422&lt;=0.3,Dataset!D1420, "")</f>
        <v/>
      </c>
      <c r="T1422" s="40">
        <f t="shared" si="2"/>
        <v>0.9378573896</v>
      </c>
      <c r="U1422" s="41" t="b">
        <f t="shared" si="1"/>
        <v>0</v>
      </c>
    </row>
    <row r="1423" ht="15.75" customHeight="1">
      <c r="A1423" s="49"/>
      <c r="B1423" s="49"/>
      <c r="C1423" s="49"/>
      <c r="D1423" s="49"/>
      <c r="E1423" s="49"/>
      <c r="F1423" s="49"/>
      <c r="G1423" s="49"/>
      <c r="H1423" s="49"/>
      <c r="I1423" s="49"/>
      <c r="J1423" s="49"/>
      <c r="K1423" s="49"/>
      <c r="L1423" s="49"/>
      <c r="M1423" s="51"/>
      <c r="O1423" s="39">
        <f>Dataset!A1421</f>
        <v>46312</v>
      </c>
      <c r="P1423" s="16">
        <f>Dataset!B1421</f>
        <v>392925</v>
      </c>
      <c r="Q1423" s="16" t="str">
        <f>Dataset!C1421</f>
        <v>Y</v>
      </c>
      <c r="R1423" s="16">
        <f>Dataset!D1421</f>
        <v>12</v>
      </c>
      <c r="S1423" s="16" t="str">
        <f>if(T1423&lt;=0.3,Dataset!D1421, "")</f>
        <v/>
      </c>
      <c r="T1423" s="40">
        <f t="shared" si="2"/>
        <v>0.4437078663</v>
      </c>
      <c r="U1423" s="41" t="b">
        <f t="shared" si="1"/>
        <v>0</v>
      </c>
    </row>
    <row r="1424" ht="15.75" customHeight="1">
      <c r="A1424" s="49"/>
      <c r="B1424" s="49"/>
      <c r="C1424" s="49"/>
      <c r="D1424" s="49"/>
      <c r="E1424" s="49"/>
      <c r="F1424" s="49"/>
      <c r="G1424" s="49"/>
      <c r="H1424" s="49"/>
      <c r="I1424" s="49"/>
      <c r="J1424" s="49"/>
      <c r="K1424" s="49"/>
      <c r="L1424" s="49"/>
      <c r="M1424" s="51"/>
      <c r="O1424" s="39">
        <f>Dataset!A1422</f>
        <v>46312</v>
      </c>
      <c r="P1424" s="16">
        <f>Dataset!B1422</f>
        <v>147720</v>
      </c>
      <c r="Q1424" s="16" t="str">
        <f>Dataset!C1422</f>
        <v>Y</v>
      </c>
      <c r="R1424" s="16">
        <f>Dataset!D1422</f>
        <v>15</v>
      </c>
      <c r="S1424" s="16" t="str">
        <f>if(T1424&lt;=0.3,Dataset!D1422, "")</f>
        <v/>
      </c>
      <c r="T1424" s="40">
        <f t="shared" si="2"/>
        <v>0.9616506082</v>
      </c>
      <c r="U1424" s="41" t="b">
        <f t="shared" si="1"/>
        <v>0</v>
      </c>
    </row>
    <row r="1425" ht="15.75" customHeight="1">
      <c r="A1425" s="49"/>
      <c r="B1425" s="49"/>
      <c r="C1425" s="49"/>
      <c r="D1425" s="49"/>
      <c r="E1425" s="49"/>
      <c r="F1425" s="49"/>
      <c r="G1425" s="49"/>
      <c r="H1425" s="49"/>
      <c r="I1425" s="49"/>
      <c r="J1425" s="49"/>
      <c r="K1425" s="49"/>
      <c r="L1425" s="49"/>
      <c r="M1425" s="51"/>
      <c r="O1425" s="39">
        <f>Dataset!A1423</f>
        <v>46312</v>
      </c>
      <c r="P1425" s="16">
        <f>Dataset!B1423</f>
        <v>346122</v>
      </c>
      <c r="Q1425" s="16" t="str">
        <f>Dataset!C1423</f>
        <v>Y</v>
      </c>
      <c r="R1425" s="16">
        <f>Dataset!D1423</f>
        <v>12</v>
      </c>
      <c r="S1425" s="16" t="str">
        <f>if(T1425&lt;=0.3,Dataset!D1423, "")</f>
        <v/>
      </c>
      <c r="T1425" s="40">
        <f t="shared" si="2"/>
        <v>0.7726851075</v>
      </c>
      <c r="U1425" s="41" t="b">
        <f t="shared" si="1"/>
        <v>0</v>
      </c>
    </row>
    <row r="1426" ht="15.75" customHeight="1">
      <c r="A1426" s="49"/>
      <c r="B1426" s="49"/>
      <c r="C1426" s="49"/>
      <c r="D1426" s="49"/>
      <c r="E1426" s="49"/>
      <c r="F1426" s="49"/>
      <c r="G1426" s="49"/>
      <c r="H1426" s="49"/>
      <c r="I1426" s="49"/>
      <c r="J1426" s="49"/>
      <c r="K1426" s="49"/>
      <c r="L1426" s="49"/>
      <c r="M1426" s="51"/>
      <c r="O1426" s="39">
        <f>Dataset!A1424</f>
        <v>46312</v>
      </c>
      <c r="P1426" s="16">
        <f>Dataset!B1424</f>
        <v>231836</v>
      </c>
      <c r="Q1426" s="16" t="str">
        <f>Dataset!C1424</f>
        <v>Y</v>
      </c>
      <c r="R1426" s="16">
        <f>Dataset!D1424</f>
        <v>13</v>
      </c>
      <c r="S1426" s="16">
        <f>if(T1426&lt;=0.3,Dataset!D1424, "")</f>
        <v>13</v>
      </c>
      <c r="T1426" s="40">
        <f t="shared" si="2"/>
        <v>0.04577850026</v>
      </c>
      <c r="U1426" s="41" t="b">
        <f t="shared" si="1"/>
        <v>1</v>
      </c>
    </row>
    <row r="1427" ht="15.75" customHeight="1">
      <c r="A1427" s="49"/>
      <c r="B1427" s="49"/>
      <c r="C1427" s="49"/>
      <c r="D1427" s="49"/>
      <c r="E1427" s="49"/>
      <c r="F1427" s="49"/>
      <c r="G1427" s="49"/>
      <c r="H1427" s="49"/>
      <c r="I1427" s="49"/>
      <c r="J1427" s="49"/>
      <c r="K1427" s="49"/>
      <c r="L1427" s="49"/>
      <c r="M1427" s="51"/>
      <c r="O1427" s="39">
        <f>Dataset!A1425</f>
        <v>46312</v>
      </c>
      <c r="P1427" s="16">
        <f>Dataset!B1425</f>
        <v>236496</v>
      </c>
      <c r="Q1427" s="16" t="str">
        <f>Dataset!C1425</f>
        <v>Y</v>
      </c>
      <c r="R1427" s="16">
        <f>Dataset!D1425</f>
        <v>15</v>
      </c>
      <c r="S1427" s="16" t="str">
        <f>if(T1427&lt;=0.3,Dataset!D1425, "")</f>
        <v/>
      </c>
      <c r="T1427" s="40">
        <f t="shared" si="2"/>
        <v>0.6233962971</v>
      </c>
      <c r="U1427" s="41" t="b">
        <f t="shared" si="1"/>
        <v>0</v>
      </c>
    </row>
    <row r="1428" ht="15.75" customHeight="1">
      <c r="A1428" s="49"/>
      <c r="B1428" s="49"/>
      <c r="C1428" s="49"/>
      <c r="D1428" s="49"/>
      <c r="E1428" s="49"/>
      <c r="F1428" s="49"/>
      <c r="G1428" s="49"/>
      <c r="H1428" s="49"/>
      <c r="I1428" s="49"/>
      <c r="J1428" s="49"/>
      <c r="K1428" s="49"/>
      <c r="L1428" s="49"/>
      <c r="M1428" s="51"/>
      <c r="O1428" s="39">
        <f>Dataset!A1426</f>
        <v>46312</v>
      </c>
      <c r="P1428" s="16">
        <f>Dataset!B1426</f>
        <v>76464</v>
      </c>
      <c r="Q1428" s="16" t="str">
        <f>Dataset!C1426</f>
        <v>Y</v>
      </c>
      <c r="R1428" s="16">
        <f>Dataset!D1426</f>
        <v>9</v>
      </c>
      <c r="S1428" s="16">
        <f>if(T1428&lt;=0.3,Dataset!D1426, "")</f>
        <v>9</v>
      </c>
      <c r="T1428" s="40">
        <f t="shared" si="2"/>
        <v>0.2867953482</v>
      </c>
      <c r="U1428" s="41" t="b">
        <f t="shared" si="1"/>
        <v>1</v>
      </c>
    </row>
    <row r="1429" ht="15.75" customHeight="1">
      <c r="A1429" s="49"/>
      <c r="B1429" s="49"/>
      <c r="C1429" s="49"/>
      <c r="D1429" s="49"/>
      <c r="E1429" s="49"/>
      <c r="F1429" s="49"/>
      <c r="G1429" s="49"/>
      <c r="H1429" s="49"/>
      <c r="I1429" s="49"/>
      <c r="J1429" s="49"/>
      <c r="K1429" s="49"/>
      <c r="L1429" s="49"/>
      <c r="M1429" s="51"/>
      <c r="O1429" s="39">
        <f>Dataset!A1427</f>
        <v>46312</v>
      </c>
      <c r="P1429" s="16">
        <f>Dataset!B1427</f>
        <v>211172</v>
      </c>
      <c r="Q1429" s="16" t="str">
        <f>Dataset!C1427</f>
        <v>Y</v>
      </c>
      <c r="R1429" s="16">
        <f>Dataset!D1427</f>
        <v>13</v>
      </c>
      <c r="S1429" s="16" t="str">
        <f>if(T1429&lt;=0.3,Dataset!D1427, "")</f>
        <v/>
      </c>
      <c r="T1429" s="40">
        <f t="shared" si="2"/>
        <v>0.6967087852</v>
      </c>
      <c r="U1429" s="41" t="b">
        <f t="shared" si="1"/>
        <v>0</v>
      </c>
    </row>
    <row r="1430" ht="15.75" customHeight="1">
      <c r="A1430" s="49"/>
      <c r="B1430" s="49"/>
      <c r="C1430" s="49"/>
      <c r="D1430" s="49"/>
      <c r="E1430" s="49"/>
      <c r="F1430" s="49"/>
      <c r="G1430" s="49"/>
      <c r="H1430" s="49"/>
      <c r="I1430" s="49"/>
      <c r="J1430" s="49"/>
      <c r="K1430" s="49"/>
      <c r="L1430" s="49"/>
      <c r="M1430" s="51"/>
      <c r="O1430" s="39">
        <f>Dataset!A1428</f>
        <v>46312</v>
      </c>
      <c r="P1430" s="16">
        <f>Dataset!B1428</f>
        <v>286296</v>
      </c>
      <c r="Q1430" s="16" t="str">
        <f>Dataset!C1428</f>
        <v>Y</v>
      </c>
      <c r="R1430" s="16">
        <f>Dataset!D1428</f>
        <v>12</v>
      </c>
      <c r="S1430" s="16" t="str">
        <f>if(T1430&lt;=0.3,Dataset!D1428, "")</f>
        <v/>
      </c>
      <c r="T1430" s="40">
        <f t="shared" si="2"/>
        <v>0.4362832073</v>
      </c>
      <c r="U1430" s="41" t="b">
        <f t="shared" si="1"/>
        <v>0</v>
      </c>
    </row>
    <row r="1431" ht="15.75" customHeight="1">
      <c r="A1431" s="49"/>
      <c r="B1431" s="49"/>
      <c r="C1431" s="49"/>
      <c r="D1431" s="49"/>
      <c r="E1431" s="49"/>
      <c r="F1431" s="49"/>
      <c r="G1431" s="49"/>
      <c r="H1431" s="49"/>
      <c r="I1431" s="49"/>
      <c r="J1431" s="49"/>
      <c r="K1431" s="49"/>
      <c r="L1431" s="49"/>
      <c r="M1431" s="51"/>
      <c r="O1431" s="39">
        <f>Dataset!A1429</f>
        <v>46312</v>
      </c>
      <c r="P1431" s="16">
        <f>Dataset!B1429</f>
        <v>321087</v>
      </c>
      <c r="Q1431" s="16" t="str">
        <f>Dataset!C1429</f>
        <v>Y</v>
      </c>
      <c r="R1431" s="16">
        <f>Dataset!D1429</f>
        <v>15</v>
      </c>
      <c r="S1431" s="16" t="str">
        <f>if(T1431&lt;=0.3,Dataset!D1429, "")</f>
        <v/>
      </c>
      <c r="T1431" s="40">
        <f t="shared" si="2"/>
        <v>0.5329417412</v>
      </c>
      <c r="U1431" s="41" t="b">
        <f t="shared" si="1"/>
        <v>0</v>
      </c>
    </row>
    <row r="1432" ht="15.75" customHeight="1">
      <c r="A1432" s="49"/>
      <c r="B1432" s="49"/>
      <c r="C1432" s="49"/>
      <c r="D1432" s="49"/>
      <c r="E1432" s="49"/>
      <c r="F1432" s="49"/>
      <c r="G1432" s="49"/>
      <c r="H1432" s="49"/>
      <c r="I1432" s="49"/>
      <c r="J1432" s="49"/>
      <c r="K1432" s="49"/>
      <c r="L1432" s="49"/>
      <c r="M1432" s="51"/>
      <c r="O1432" s="39">
        <f>Dataset!A1430</f>
        <v>46312</v>
      </c>
      <c r="P1432" s="16">
        <f>Dataset!B1430</f>
        <v>262017</v>
      </c>
      <c r="Q1432" s="16" t="str">
        <f>Dataset!C1430</f>
        <v>Y</v>
      </c>
      <c r="R1432" s="16">
        <f>Dataset!D1430</f>
        <v>12</v>
      </c>
      <c r="S1432" s="16" t="str">
        <f>if(T1432&lt;=0.3,Dataset!D1430, "")</f>
        <v/>
      </c>
      <c r="T1432" s="40">
        <f t="shared" si="2"/>
        <v>0.5548729801</v>
      </c>
      <c r="U1432" s="41" t="b">
        <f t="shared" si="1"/>
        <v>0</v>
      </c>
    </row>
    <row r="1433" ht="15.75" customHeight="1">
      <c r="A1433" s="49"/>
      <c r="B1433" s="49"/>
      <c r="C1433" s="49"/>
      <c r="D1433" s="49"/>
      <c r="E1433" s="49"/>
      <c r="F1433" s="49"/>
      <c r="G1433" s="49"/>
      <c r="H1433" s="49"/>
      <c r="I1433" s="49"/>
      <c r="J1433" s="49"/>
      <c r="K1433" s="49"/>
      <c r="L1433" s="49"/>
      <c r="M1433" s="51"/>
      <c r="O1433" s="39">
        <f>Dataset!A1431</f>
        <v>46312</v>
      </c>
      <c r="P1433" s="16">
        <f>Dataset!B1431</f>
        <v>331790</v>
      </c>
      <c r="Q1433" s="16" t="str">
        <f>Dataset!C1431</f>
        <v>Y</v>
      </c>
      <c r="R1433" s="16">
        <f>Dataset!D1431</f>
        <v>8</v>
      </c>
      <c r="S1433" s="16" t="str">
        <f>if(T1433&lt;=0.3,Dataset!D1431, "")</f>
        <v/>
      </c>
      <c r="T1433" s="40">
        <f t="shared" si="2"/>
        <v>0.8041806482</v>
      </c>
      <c r="U1433" s="41" t="b">
        <f t="shared" si="1"/>
        <v>0</v>
      </c>
    </row>
    <row r="1434" ht="15.75" customHeight="1">
      <c r="A1434" s="49"/>
      <c r="B1434" s="49"/>
      <c r="C1434" s="49"/>
      <c r="D1434" s="49"/>
      <c r="E1434" s="49"/>
      <c r="F1434" s="49"/>
      <c r="G1434" s="49"/>
      <c r="H1434" s="49"/>
      <c r="I1434" s="49"/>
      <c r="J1434" s="49"/>
      <c r="K1434" s="49"/>
      <c r="L1434" s="49"/>
      <c r="M1434" s="51"/>
      <c r="O1434" s="39">
        <f>Dataset!A1432</f>
        <v>46311</v>
      </c>
      <c r="P1434" s="16">
        <f>Dataset!B1432</f>
        <v>235596</v>
      </c>
      <c r="Q1434" s="16" t="str">
        <f>Dataset!C1432</f>
        <v>C</v>
      </c>
      <c r="R1434" s="16">
        <f>Dataset!D1432</f>
        <v>11</v>
      </c>
      <c r="S1434" s="16">
        <f>if(T1434&lt;=0.3,Dataset!D1432, "")</f>
        <v>11</v>
      </c>
      <c r="T1434" s="40">
        <f t="shared" si="2"/>
        <v>0.2781673169</v>
      </c>
      <c r="U1434" s="41" t="b">
        <f t="shared" si="1"/>
        <v>1</v>
      </c>
    </row>
    <row r="1435" ht="15.75" customHeight="1">
      <c r="A1435" s="49"/>
      <c r="B1435" s="49"/>
      <c r="C1435" s="49"/>
      <c r="D1435" s="49"/>
      <c r="E1435" s="49"/>
      <c r="F1435" s="49"/>
      <c r="G1435" s="49"/>
      <c r="H1435" s="49"/>
      <c r="I1435" s="49"/>
      <c r="J1435" s="49"/>
      <c r="K1435" s="49"/>
      <c r="L1435" s="49"/>
      <c r="M1435" s="51"/>
      <c r="O1435" s="39">
        <f>Dataset!A1433</f>
        <v>46311</v>
      </c>
      <c r="P1435" s="16">
        <f>Dataset!B1433</f>
        <v>94999</v>
      </c>
      <c r="Q1435" s="16" t="str">
        <f>Dataset!C1433</f>
        <v>Y</v>
      </c>
      <c r="R1435" s="16">
        <f>Dataset!D1433</f>
        <v>12</v>
      </c>
      <c r="S1435" s="16">
        <f>if(T1435&lt;=0.3,Dataset!D1433, "")</f>
        <v>12</v>
      </c>
      <c r="T1435" s="40">
        <f t="shared" si="2"/>
        <v>0.04341317993</v>
      </c>
      <c r="U1435" s="41" t="b">
        <f t="shared" si="1"/>
        <v>1</v>
      </c>
    </row>
    <row r="1436" ht="15.75" customHeight="1">
      <c r="A1436" s="49"/>
      <c r="B1436" s="49"/>
      <c r="C1436" s="49"/>
      <c r="D1436" s="49"/>
      <c r="E1436" s="49"/>
      <c r="F1436" s="49"/>
      <c r="G1436" s="49"/>
      <c r="H1436" s="49"/>
      <c r="I1436" s="49"/>
      <c r="J1436" s="49"/>
      <c r="K1436" s="49"/>
      <c r="L1436" s="49"/>
      <c r="M1436" s="51"/>
      <c r="O1436" s="39">
        <f>Dataset!A1434</f>
        <v>46311</v>
      </c>
      <c r="P1436" s="16">
        <f>Dataset!B1434</f>
        <v>104145</v>
      </c>
      <c r="Q1436" s="16" t="str">
        <f>Dataset!C1434</f>
        <v>Y</v>
      </c>
      <c r="R1436" s="16">
        <f>Dataset!D1434</f>
        <v>15</v>
      </c>
      <c r="S1436" s="16" t="str">
        <f>if(T1436&lt;=0.3,Dataset!D1434, "")</f>
        <v/>
      </c>
      <c r="T1436" s="40">
        <f t="shared" si="2"/>
        <v>0.680804615</v>
      </c>
      <c r="U1436" s="41" t="b">
        <f t="shared" si="1"/>
        <v>0</v>
      </c>
    </row>
    <row r="1437" ht="15.75" customHeight="1">
      <c r="A1437" s="49"/>
      <c r="B1437" s="49"/>
      <c r="C1437" s="49"/>
      <c r="D1437" s="49"/>
      <c r="E1437" s="49"/>
      <c r="F1437" s="49"/>
      <c r="G1437" s="49"/>
      <c r="H1437" s="49"/>
      <c r="I1437" s="49"/>
      <c r="J1437" s="49"/>
      <c r="K1437" s="49"/>
      <c r="L1437" s="49"/>
      <c r="M1437" s="51"/>
      <c r="O1437" s="39">
        <f>Dataset!A1435</f>
        <v>46311</v>
      </c>
      <c r="P1437" s="16">
        <f>Dataset!B1435</f>
        <v>187274</v>
      </c>
      <c r="Q1437" s="16" t="str">
        <f>Dataset!C1435</f>
        <v>Y</v>
      </c>
      <c r="R1437" s="16">
        <f>Dataset!D1435</f>
        <v>12</v>
      </c>
      <c r="S1437" s="16" t="str">
        <f>if(T1437&lt;=0.3,Dataset!D1435, "")</f>
        <v/>
      </c>
      <c r="T1437" s="40">
        <f t="shared" si="2"/>
        <v>0.6392117979</v>
      </c>
      <c r="U1437" s="41" t="b">
        <f t="shared" si="1"/>
        <v>0</v>
      </c>
    </row>
    <row r="1438" ht="15.75" customHeight="1">
      <c r="A1438" s="49"/>
      <c r="B1438" s="49"/>
      <c r="C1438" s="49"/>
      <c r="D1438" s="49"/>
      <c r="E1438" s="49"/>
      <c r="F1438" s="49"/>
      <c r="G1438" s="49"/>
      <c r="H1438" s="49"/>
      <c r="I1438" s="49"/>
      <c r="J1438" s="49"/>
      <c r="K1438" s="49"/>
      <c r="L1438" s="49"/>
      <c r="M1438" s="51"/>
      <c r="O1438" s="39">
        <f>Dataset!A1436</f>
        <v>46311</v>
      </c>
      <c r="P1438" s="16">
        <f>Dataset!B1436</f>
        <v>146255</v>
      </c>
      <c r="Q1438" s="16" t="str">
        <f>Dataset!C1436</f>
        <v>Y</v>
      </c>
      <c r="R1438" s="16">
        <f>Dataset!D1436</f>
        <v>14</v>
      </c>
      <c r="S1438" s="16" t="str">
        <f>if(T1438&lt;=0.3,Dataset!D1436, "")</f>
        <v/>
      </c>
      <c r="T1438" s="40">
        <f t="shared" si="2"/>
        <v>0.791055114</v>
      </c>
      <c r="U1438" s="41" t="b">
        <f t="shared" si="1"/>
        <v>0</v>
      </c>
    </row>
    <row r="1439" ht="15.75" customHeight="1">
      <c r="A1439" s="49"/>
      <c r="B1439" s="49"/>
      <c r="C1439" s="49"/>
      <c r="D1439" s="49"/>
      <c r="E1439" s="49"/>
      <c r="F1439" s="49"/>
      <c r="G1439" s="49"/>
      <c r="H1439" s="49"/>
      <c r="I1439" s="49"/>
      <c r="J1439" s="49"/>
      <c r="K1439" s="49"/>
      <c r="L1439" s="49"/>
      <c r="M1439" s="51"/>
      <c r="O1439" s="39">
        <f>Dataset!A1437</f>
        <v>46311</v>
      </c>
      <c r="P1439" s="16">
        <f>Dataset!B1437</f>
        <v>176007</v>
      </c>
      <c r="Q1439" s="16" t="str">
        <f>Dataset!C1437</f>
        <v>Y</v>
      </c>
      <c r="R1439" s="16">
        <f>Dataset!D1437</f>
        <v>8</v>
      </c>
      <c r="S1439" s="16">
        <f>if(T1439&lt;=0.3,Dataset!D1437, "")</f>
        <v>8</v>
      </c>
      <c r="T1439" s="40">
        <f t="shared" si="2"/>
        <v>0.2162110417</v>
      </c>
      <c r="U1439" s="41" t="b">
        <f t="shared" si="1"/>
        <v>1</v>
      </c>
    </row>
    <row r="1440" ht="15.75" customHeight="1">
      <c r="A1440" s="49"/>
      <c r="B1440" s="49"/>
      <c r="C1440" s="49"/>
      <c r="D1440" s="49"/>
      <c r="E1440" s="49"/>
      <c r="F1440" s="49"/>
      <c r="G1440" s="49"/>
      <c r="H1440" s="49"/>
      <c r="I1440" s="49"/>
      <c r="J1440" s="49"/>
      <c r="K1440" s="49"/>
      <c r="L1440" s="49"/>
      <c r="M1440" s="51"/>
      <c r="O1440" s="39">
        <f>Dataset!A1438</f>
        <v>46311</v>
      </c>
      <c r="P1440" s="16">
        <f>Dataset!B1438</f>
        <v>337341</v>
      </c>
      <c r="Q1440" s="16" t="str">
        <f>Dataset!C1438</f>
        <v>Y</v>
      </c>
      <c r="R1440" s="16">
        <f>Dataset!D1438</f>
        <v>14</v>
      </c>
      <c r="S1440" s="16" t="str">
        <f>if(T1440&lt;=0.3,Dataset!D1438, "")</f>
        <v/>
      </c>
      <c r="T1440" s="40">
        <f t="shared" si="2"/>
        <v>0.7170796502</v>
      </c>
      <c r="U1440" s="41" t="b">
        <f t="shared" si="1"/>
        <v>0</v>
      </c>
    </row>
    <row r="1441" ht="15.75" customHeight="1">
      <c r="A1441" s="49"/>
      <c r="B1441" s="49"/>
      <c r="C1441" s="49"/>
      <c r="D1441" s="49"/>
      <c r="E1441" s="49"/>
      <c r="F1441" s="49"/>
      <c r="G1441" s="49"/>
      <c r="H1441" s="49"/>
      <c r="I1441" s="49"/>
      <c r="J1441" s="49"/>
      <c r="K1441" s="49"/>
      <c r="L1441" s="49"/>
      <c r="M1441" s="51"/>
      <c r="O1441" s="39">
        <f>Dataset!A1439</f>
        <v>46311</v>
      </c>
      <c r="P1441" s="16">
        <f>Dataset!B1439</f>
        <v>169043</v>
      </c>
      <c r="Q1441" s="16" t="str">
        <f>Dataset!C1439</f>
        <v>Y</v>
      </c>
      <c r="R1441" s="16">
        <f>Dataset!D1439</f>
        <v>14</v>
      </c>
      <c r="S1441" s="16" t="str">
        <f>if(T1441&lt;=0.3,Dataset!D1439, "")</f>
        <v/>
      </c>
      <c r="T1441" s="40">
        <f t="shared" si="2"/>
        <v>0.3163854143</v>
      </c>
      <c r="U1441" s="41" t="b">
        <f t="shared" si="1"/>
        <v>0</v>
      </c>
    </row>
    <row r="1442" ht="15.75" customHeight="1">
      <c r="A1442" s="49"/>
      <c r="B1442" s="49"/>
      <c r="C1442" s="49"/>
      <c r="D1442" s="49"/>
      <c r="E1442" s="49"/>
      <c r="F1442" s="49"/>
      <c r="G1442" s="49"/>
      <c r="H1442" s="49"/>
      <c r="I1442" s="49"/>
      <c r="J1442" s="49"/>
      <c r="K1442" s="49"/>
      <c r="L1442" s="49"/>
      <c r="M1442" s="51"/>
      <c r="O1442" s="39">
        <f>Dataset!A1440</f>
        <v>46311</v>
      </c>
      <c r="P1442" s="16">
        <f>Dataset!B1440</f>
        <v>152609</v>
      </c>
      <c r="Q1442" s="16" t="str">
        <f>Dataset!C1440</f>
        <v>Y</v>
      </c>
      <c r="R1442" s="16">
        <f>Dataset!D1440</f>
        <v>12</v>
      </c>
      <c r="S1442" s="16" t="str">
        <f>if(T1442&lt;=0.3,Dataset!D1440, "")</f>
        <v/>
      </c>
      <c r="T1442" s="40">
        <f t="shared" si="2"/>
        <v>0.375634749</v>
      </c>
      <c r="U1442" s="41" t="b">
        <f t="shared" si="1"/>
        <v>0</v>
      </c>
    </row>
    <row r="1443" ht="15.75" customHeight="1">
      <c r="A1443" s="49"/>
      <c r="B1443" s="49"/>
      <c r="C1443" s="49"/>
      <c r="D1443" s="49"/>
      <c r="E1443" s="49"/>
      <c r="F1443" s="49"/>
      <c r="G1443" s="49"/>
      <c r="H1443" s="49"/>
      <c r="I1443" s="49"/>
      <c r="J1443" s="49"/>
      <c r="K1443" s="49"/>
      <c r="L1443" s="49"/>
      <c r="M1443" s="51"/>
      <c r="O1443" s="39">
        <f>Dataset!A1441</f>
        <v>46311</v>
      </c>
      <c r="P1443" s="16">
        <f>Dataset!B1441</f>
        <v>345353</v>
      </c>
      <c r="Q1443" s="16" t="str">
        <f>Dataset!C1441</f>
        <v>Y</v>
      </c>
      <c r="R1443" s="16">
        <f>Dataset!D1441</f>
        <v>15</v>
      </c>
      <c r="S1443" s="16" t="str">
        <f>if(T1443&lt;=0.3,Dataset!D1441, "")</f>
        <v/>
      </c>
      <c r="T1443" s="40">
        <f t="shared" si="2"/>
        <v>0.3177594004</v>
      </c>
      <c r="U1443" s="41" t="b">
        <f t="shared" si="1"/>
        <v>0</v>
      </c>
    </row>
    <row r="1444" ht="15.75" customHeight="1">
      <c r="A1444" s="49"/>
      <c r="B1444" s="49"/>
      <c r="C1444" s="49"/>
      <c r="D1444" s="49"/>
      <c r="E1444" s="49"/>
      <c r="F1444" s="49"/>
      <c r="G1444" s="49"/>
      <c r="H1444" s="49"/>
      <c r="I1444" s="49"/>
      <c r="J1444" s="49"/>
      <c r="K1444" s="49"/>
      <c r="L1444" s="49"/>
      <c r="M1444" s="51"/>
      <c r="O1444" s="39">
        <f>Dataset!A1442</f>
        <v>46311</v>
      </c>
      <c r="P1444" s="16">
        <f>Dataset!B1442</f>
        <v>329017</v>
      </c>
      <c r="Q1444" s="16" t="str">
        <f>Dataset!C1442</f>
        <v>Y</v>
      </c>
      <c r="R1444" s="16">
        <f>Dataset!D1442</f>
        <v>15</v>
      </c>
      <c r="S1444" s="16" t="str">
        <f>if(T1444&lt;=0.3,Dataset!D1442, "")</f>
        <v/>
      </c>
      <c r="T1444" s="40">
        <f t="shared" si="2"/>
        <v>0.446014253</v>
      </c>
      <c r="U1444" s="41" t="b">
        <f t="shared" si="1"/>
        <v>0</v>
      </c>
    </row>
    <row r="1445" ht="15.75" customHeight="1">
      <c r="A1445" s="49"/>
      <c r="B1445" s="49"/>
      <c r="C1445" s="49"/>
      <c r="D1445" s="49"/>
      <c r="E1445" s="49"/>
      <c r="F1445" s="49"/>
      <c r="G1445" s="49"/>
      <c r="H1445" s="49"/>
      <c r="I1445" s="49"/>
      <c r="J1445" s="49"/>
      <c r="K1445" s="49"/>
      <c r="L1445" s="49"/>
      <c r="M1445" s="51"/>
      <c r="O1445" s="39">
        <f>Dataset!A1443</f>
        <v>46311</v>
      </c>
      <c r="P1445" s="16">
        <f>Dataset!B1443</f>
        <v>435833</v>
      </c>
      <c r="Q1445" s="16" t="str">
        <f>Dataset!C1443</f>
        <v>Y</v>
      </c>
      <c r="R1445" s="16">
        <f>Dataset!D1443</f>
        <v>15</v>
      </c>
      <c r="S1445" s="16" t="str">
        <f>if(T1445&lt;=0.3,Dataset!D1443, "")</f>
        <v/>
      </c>
      <c r="T1445" s="40">
        <f t="shared" si="2"/>
        <v>0.8274320326</v>
      </c>
      <c r="U1445" s="41" t="b">
        <f t="shared" si="1"/>
        <v>0</v>
      </c>
    </row>
    <row r="1446" ht="15.75" customHeight="1">
      <c r="A1446" s="49"/>
      <c r="B1446" s="49"/>
      <c r="C1446" s="49"/>
      <c r="D1446" s="49"/>
      <c r="E1446" s="49"/>
      <c r="F1446" s="49"/>
      <c r="G1446" s="49"/>
      <c r="H1446" s="49"/>
      <c r="I1446" s="49"/>
      <c r="J1446" s="49"/>
      <c r="K1446" s="49"/>
      <c r="L1446" s="49"/>
      <c r="M1446" s="51"/>
      <c r="O1446" s="39">
        <f>Dataset!A1444</f>
        <v>46311</v>
      </c>
      <c r="P1446" s="16">
        <f>Dataset!B1444</f>
        <v>141370</v>
      </c>
      <c r="Q1446" s="16" t="str">
        <f>Dataset!C1444</f>
        <v>Y</v>
      </c>
      <c r="R1446" s="16">
        <f>Dataset!D1444</f>
        <v>12</v>
      </c>
      <c r="S1446" s="16" t="str">
        <f>if(T1446&lt;=0.3,Dataset!D1444, "")</f>
        <v/>
      </c>
      <c r="T1446" s="40">
        <f t="shared" si="2"/>
        <v>0.3409518415</v>
      </c>
      <c r="U1446" s="41" t="b">
        <f t="shared" si="1"/>
        <v>0</v>
      </c>
    </row>
    <row r="1447" ht="15.75" customHeight="1">
      <c r="A1447" s="49"/>
      <c r="B1447" s="49"/>
      <c r="C1447" s="49"/>
      <c r="D1447" s="49"/>
      <c r="E1447" s="49"/>
      <c r="F1447" s="49"/>
      <c r="G1447" s="49"/>
      <c r="H1447" s="49"/>
      <c r="I1447" s="49"/>
      <c r="J1447" s="49"/>
      <c r="K1447" s="49"/>
      <c r="L1447" s="49"/>
      <c r="M1447" s="51"/>
      <c r="O1447" s="39">
        <f>Dataset!A1445</f>
        <v>46311</v>
      </c>
      <c r="P1447" s="16">
        <f>Dataset!B1445</f>
        <v>296099</v>
      </c>
      <c r="Q1447" s="16" t="str">
        <f>Dataset!C1445</f>
        <v>Y</v>
      </c>
      <c r="R1447" s="16">
        <f>Dataset!D1445</f>
        <v>14</v>
      </c>
      <c r="S1447" s="16" t="str">
        <f>if(T1447&lt;=0.3,Dataset!D1445, "")</f>
        <v/>
      </c>
      <c r="T1447" s="40">
        <f t="shared" si="2"/>
        <v>0.9945576052</v>
      </c>
      <c r="U1447" s="41" t="b">
        <f t="shared" si="1"/>
        <v>0</v>
      </c>
    </row>
    <row r="1448" ht="15.75" customHeight="1">
      <c r="A1448" s="49"/>
      <c r="B1448" s="49"/>
      <c r="C1448" s="49"/>
      <c r="D1448" s="49"/>
      <c r="E1448" s="49"/>
      <c r="F1448" s="49"/>
      <c r="G1448" s="49"/>
      <c r="H1448" s="49"/>
      <c r="I1448" s="49"/>
      <c r="J1448" s="49"/>
      <c r="K1448" s="49"/>
      <c r="L1448" s="49"/>
      <c r="M1448" s="51"/>
      <c r="O1448" s="39">
        <f>Dataset!A1446</f>
        <v>46311</v>
      </c>
      <c r="P1448" s="16">
        <f>Dataset!B1446</f>
        <v>424067</v>
      </c>
      <c r="Q1448" s="16" t="str">
        <f>Dataset!C1446</f>
        <v>C</v>
      </c>
      <c r="R1448" s="16">
        <f>Dataset!D1446</f>
        <v>14</v>
      </c>
      <c r="S1448" s="16" t="str">
        <f>if(T1448&lt;=0.3,Dataset!D1446, "")</f>
        <v/>
      </c>
      <c r="T1448" s="40">
        <f t="shared" si="2"/>
        <v>0.3297647502</v>
      </c>
      <c r="U1448" s="41" t="b">
        <f t="shared" si="1"/>
        <v>0</v>
      </c>
    </row>
    <row r="1449" ht="15.75" customHeight="1">
      <c r="A1449" s="49"/>
      <c r="B1449" s="49"/>
      <c r="C1449" s="49"/>
      <c r="D1449" s="49"/>
      <c r="E1449" s="49"/>
      <c r="F1449" s="49"/>
      <c r="G1449" s="49"/>
      <c r="H1449" s="49"/>
      <c r="I1449" s="49"/>
      <c r="J1449" s="49"/>
      <c r="K1449" s="49"/>
      <c r="L1449" s="49"/>
      <c r="M1449" s="51"/>
      <c r="O1449" s="39">
        <f>Dataset!A1447</f>
        <v>46311</v>
      </c>
      <c r="P1449" s="16">
        <f>Dataset!B1447</f>
        <v>295400</v>
      </c>
      <c r="Q1449" s="16" t="str">
        <f>Dataset!C1447</f>
        <v>Y</v>
      </c>
      <c r="R1449" s="16">
        <f>Dataset!D1447</f>
        <v>14</v>
      </c>
      <c r="S1449" s="16" t="str">
        <f>if(T1449&lt;=0.3,Dataset!D1447, "")</f>
        <v/>
      </c>
      <c r="T1449" s="40">
        <f t="shared" si="2"/>
        <v>0.7642000299</v>
      </c>
      <c r="U1449" s="41" t="b">
        <f t="shared" si="1"/>
        <v>0</v>
      </c>
    </row>
    <row r="1450" ht="15.75" customHeight="1">
      <c r="A1450" s="49"/>
      <c r="B1450" s="49"/>
      <c r="C1450" s="49"/>
      <c r="D1450" s="49"/>
      <c r="E1450" s="49"/>
      <c r="F1450" s="49"/>
      <c r="G1450" s="49"/>
      <c r="H1450" s="49"/>
      <c r="I1450" s="49"/>
      <c r="J1450" s="49"/>
      <c r="K1450" s="49"/>
      <c r="L1450" s="49"/>
      <c r="M1450" s="51"/>
      <c r="O1450" s="39">
        <f>Dataset!A1448</f>
        <v>46311</v>
      </c>
      <c r="P1450" s="16">
        <f>Dataset!B1448</f>
        <v>204556</v>
      </c>
      <c r="Q1450" s="16" t="str">
        <f>Dataset!C1448</f>
        <v>Y</v>
      </c>
      <c r="R1450" s="16">
        <f>Dataset!D1448</f>
        <v>13</v>
      </c>
      <c r="S1450" s="16">
        <f>if(T1450&lt;=0.3,Dataset!D1448, "")</f>
        <v>13</v>
      </c>
      <c r="T1450" s="40">
        <f t="shared" si="2"/>
        <v>0.05801550718</v>
      </c>
      <c r="U1450" s="41" t="b">
        <f t="shared" si="1"/>
        <v>1</v>
      </c>
    </row>
    <row r="1451" ht="15.75" customHeight="1">
      <c r="A1451" s="49"/>
      <c r="B1451" s="49"/>
      <c r="C1451" s="49"/>
      <c r="D1451" s="49"/>
      <c r="E1451" s="49"/>
      <c r="F1451" s="49"/>
      <c r="G1451" s="49"/>
      <c r="H1451" s="49"/>
      <c r="I1451" s="49"/>
      <c r="J1451" s="49"/>
      <c r="K1451" s="49"/>
      <c r="L1451" s="49"/>
      <c r="M1451" s="51"/>
      <c r="O1451" s="39">
        <f>Dataset!A1449</f>
        <v>46311</v>
      </c>
      <c r="P1451" s="16">
        <f>Dataset!B1449</f>
        <v>425883</v>
      </c>
      <c r="Q1451" s="16" t="str">
        <f>Dataset!C1449</f>
        <v>Y</v>
      </c>
      <c r="R1451" s="16">
        <f>Dataset!D1449</f>
        <v>13</v>
      </c>
      <c r="S1451" s="16" t="str">
        <f>if(T1451&lt;=0.3,Dataset!D1449, "")</f>
        <v/>
      </c>
      <c r="T1451" s="40">
        <f t="shared" si="2"/>
        <v>0.5709019783</v>
      </c>
      <c r="U1451" s="41" t="b">
        <f t="shared" si="1"/>
        <v>0</v>
      </c>
    </row>
    <row r="1452" ht="15.75" customHeight="1">
      <c r="A1452" s="49"/>
      <c r="B1452" s="49"/>
      <c r="C1452" s="49"/>
      <c r="D1452" s="49"/>
      <c r="E1452" s="49"/>
      <c r="F1452" s="49"/>
      <c r="G1452" s="49"/>
      <c r="H1452" s="49"/>
      <c r="I1452" s="49"/>
      <c r="J1452" s="49"/>
      <c r="K1452" s="49"/>
      <c r="L1452" s="49"/>
      <c r="M1452" s="51"/>
      <c r="O1452" s="39">
        <f>Dataset!A1450</f>
        <v>46311</v>
      </c>
      <c r="P1452" s="16">
        <f>Dataset!B1450</f>
        <v>149271</v>
      </c>
      <c r="Q1452" s="16" t="str">
        <f>Dataset!C1450</f>
        <v>Y</v>
      </c>
      <c r="R1452" s="16">
        <f>Dataset!D1450</f>
        <v>13</v>
      </c>
      <c r="S1452" s="16" t="str">
        <f>if(T1452&lt;=0.3,Dataset!D1450, "")</f>
        <v/>
      </c>
      <c r="T1452" s="40">
        <f t="shared" si="2"/>
        <v>0.3763536549</v>
      </c>
      <c r="U1452" s="41" t="b">
        <f t="shared" si="1"/>
        <v>0</v>
      </c>
    </row>
    <row r="1453" ht="15.75" customHeight="1">
      <c r="A1453" s="49"/>
      <c r="B1453" s="49"/>
      <c r="C1453" s="49"/>
      <c r="D1453" s="49"/>
      <c r="E1453" s="49"/>
      <c r="F1453" s="49"/>
      <c r="G1453" s="49"/>
      <c r="H1453" s="49"/>
      <c r="I1453" s="49"/>
      <c r="J1453" s="49"/>
      <c r="K1453" s="49"/>
      <c r="L1453" s="49"/>
      <c r="M1453" s="51"/>
      <c r="O1453" s="39">
        <f>Dataset!A1451</f>
        <v>46311</v>
      </c>
      <c r="P1453" s="16">
        <f>Dataset!B1451</f>
        <v>335584</v>
      </c>
      <c r="Q1453" s="16" t="str">
        <f>Dataset!C1451</f>
        <v>Y</v>
      </c>
      <c r="R1453" s="16">
        <f>Dataset!D1451</f>
        <v>13</v>
      </c>
      <c r="S1453" s="16">
        <f>if(T1453&lt;=0.3,Dataset!D1451, "")</f>
        <v>13</v>
      </c>
      <c r="T1453" s="40">
        <f t="shared" si="2"/>
        <v>0.2156419132</v>
      </c>
      <c r="U1453" s="41" t="b">
        <f t="shared" si="1"/>
        <v>1</v>
      </c>
    </row>
    <row r="1454" ht="15.75" customHeight="1">
      <c r="A1454" s="49"/>
      <c r="B1454" s="49"/>
      <c r="C1454" s="49"/>
      <c r="D1454" s="49"/>
      <c r="E1454" s="49"/>
      <c r="F1454" s="49"/>
      <c r="G1454" s="49"/>
      <c r="H1454" s="49"/>
      <c r="I1454" s="49"/>
      <c r="J1454" s="49"/>
      <c r="K1454" s="49"/>
      <c r="L1454" s="49"/>
      <c r="M1454" s="51"/>
      <c r="O1454" s="39">
        <f>Dataset!A1452</f>
        <v>46310</v>
      </c>
      <c r="P1454" s="16">
        <f>Dataset!B1452</f>
        <v>158519</v>
      </c>
      <c r="Q1454" s="16" t="str">
        <f>Dataset!C1452</f>
        <v>C</v>
      </c>
      <c r="R1454" s="16">
        <f>Dataset!D1452</f>
        <v>15</v>
      </c>
      <c r="S1454" s="16" t="str">
        <f>if(T1454&lt;=0.3,Dataset!D1452, "")</f>
        <v/>
      </c>
      <c r="T1454" s="40">
        <f t="shared" si="2"/>
        <v>0.8660414595</v>
      </c>
      <c r="U1454" s="41" t="b">
        <f t="shared" si="1"/>
        <v>0</v>
      </c>
    </row>
    <row r="1455" ht="15.75" customHeight="1">
      <c r="A1455" s="49"/>
      <c r="B1455" s="49"/>
      <c r="C1455" s="49"/>
      <c r="D1455" s="49"/>
      <c r="E1455" s="49"/>
      <c r="F1455" s="49"/>
      <c r="G1455" s="49"/>
      <c r="H1455" s="49"/>
      <c r="I1455" s="49"/>
      <c r="J1455" s="49"/>
      <c r="K1455" s="49"/>
      <c r="L1455" s="49"/>
      <c r="M1455" s="51"/>
      <c r="O1455" s="39">
        <f>Dataset!A1453</f>
        <v>46310</v>
      </c>
      <c r="P1455" s="16">
        <f>Dataset!B1453</f>
        <v>492918</v>
      </c>
      <c r="Q1455" s="16" t="str">
        <f>Dataset!C1453</f>
        <v>Y</v>
      </c>
      <c r="R1455" s="16">
        <f>Dataset!D1453</f>
        <v>15</v>
      </c>
      <c r="S1455" s="16">
        <f>if(T1455&lt;=0.3,Dataset!D1453, "")</f>
        <v>15</v>
      </c>
      <c r="T1455" s="40">
        <f t="shared" si="2"/>
        <v>0.1239714781</v>
      </c>
      <c r="U1455" s="41" t="b">
        <f t="shared" si="1"/>
        <v>1</v>
      </c>
    </row>
    <row r="1456" ht="15.75" customHeight="1">
      <c r="A1456" s="49"/>
      <c r="B1456" s="49"/>
      <c r="C1456" s="49"/>
      <c r="D1456" s="49"/>
      <c r="E1456" s="49"/>
      <c r="F1456" s="49"/>
      <c r="G1456" s="49"/>
      <c r="H1456" s="49"/>
      <c r="I1456" s="49"/>
      <c r="J1456" s="49"/>
      <c r="K1456" s="49"/>
      <c r="L1456" s="49"/>
      <c r="M1456" s="51"/>
      <c r="O1456" s="39">
        <f>Dataset!A1454</f>
        <v>46310</v>
      </c>
      <c r="P1456" s="16">
        <f>Dataset!B1454</f>
        <v>145791</v>
      </c>
      <c r="Q1456" s="16" t="str">
        <f>Dataset!C1454</f>
        <v>Y</v>
      </c>
      <c r="R1456" s="16">
        <f>Dataset!D1454</f>
        <v>15</v>
      </c>
      <c r="S1456" s="16" t="str">
        <f>if(T1456&lt;=0.3,Dataset!D1454, "")</f>
        <v/>
      </c>
      <c r="T1456" s="40">
        <f t="shared" si="2"/>
        <v>0.6801619427</v>
      </c>
      <c r="U1456" s="41" t="b">
        <f t="shared" si="1"/>
        <v>0</v>
      </c>
    </row>
    <row r="1457" ht="15.75" customHeight="1">
      <c r="A1457" s="49"/>
      <c r="B1457" s="49"/>
      <c r="C1457" s="49"/>
      <c r="D1457" s="49"/>
      <c r="E1457" s="49"/>
      <c r="F1457" s="49"/>
      <c r="G1457" s="49"/>
      <c r="H1457" s="49"/>
      <c r="I1457" s="49"/>
      <c r="J1457" s="49"/>
      <c r="K1457" s="49"/>
      <c r="L1457" s="49"/>
      <c r="M1457" s="51"/>
      <c r="O1457" s="39">
        <f>Dataset!A1455</f>
        <v>46310</v>
      </c>
      <c r="P1457" s="16">
        <f>Dataset!B1455</f>
        <v>263956</v>
      </c>
      <c r="Q1457" s="16" t="str">
        <f>Dataset!C1455</f>
        <v>Y</v>
      </c>
      <c r="R1457" s="16">
        <f>Dataset!D1455</f>
        <v>13</v>
      </c>
      <c r="S1457" s="16">
        <f>if(T1457&lt;=0.3,Dataset!D1455, "")</f>
        <v>13</v>
      </c>
      <c r="T1457" s="40">
        <f t="shared" si="2"/>
        <v>0.117045578</v>
      </c>
      <c r="U1457" s="41" t="b">
        <f t="shared" si="1"/>
        <v>1</v>
      </c>
    </row>
    <row r="1458" ht="15.75" customHeight="1">
      <c r="A1458" s="49"/>
      <c r="B1458" s="49"/>
      <c r="C1458" s="49"/>
      <c r="D1458" s="49"/>
      <c r="E1458" s="49"/>
      <c r="F1458" s="49"/>
      <c r="G1458" s="49"/>
      <c r="H1458" s="49"/>
      <c r="I1458" s="49"/>
      <c r="J1458" s="49"/>
      <c r="K1458" s="49"/>
      <c r="L1458" s="49"/>
      <c r="M1458" s="51"/>
      <c r="O1458" s="39">
        <f>Dataset!A1456</f>
        <v>46310</v>
      </c>
      <c r="P1458" s="16">
        <f>Dataset!B1456</f>
        <v>75427</v>
      </c>
      <c r="Q1458" s="16" t="str">
        <f>Dataset!C1456</f>
        <v>Y</v>
      </c>
      <c r="R1458" s="16">
        <f>Dataset!D1456</f>
        <v>10</v>
      </c>
      <c r="S1458" s="16">
        <f>if(T1458&lt;=0.3,Dataset!D1456, "")</f>
        <v>10</v>
      </c>
      <c r="T1458" s="40">
        <f t="shared" si="2"/>
        <v>0.2109766593</v>
      </c>
      <c r="U1458" s="41" t="b">
        <f t="shared" si="1"/>
        <v>1</v>
      </c>
    </row>
    <row r="1459" ht="15.75" customHeight="1">
      <c r="A1459" s="49"/>
      <c r="B1459" s="49"/>
      <c r="C1459" s="49"/>
      <c r="D1459" s="49"/>
      <c r="E1459" s="49"/>
      <c r="F1459" s="49"/>
      <c r="G1459" s="49"/>
      <c r="H1459" s="49"/>
      <c r="I1459" s="49"/>
      <c r="J1459" s="49"/>
      <c r="K1459" s="49"/>
      <c r="L1459" s="49"/>
      <c r="M1459" s="51"/>
      <c r="O1459" s="39">
        <f>Dataset!A1457</f>
        <v>46310</v>
      </c>
      <c r="P1459" s="16">
        <f>Dataset!B1457</f>
        <v>10609</v>
      </c>
      <c r="Q1459" s="16" t="str">
        <f>Dataset!C1457</f>
        <v>C</v>
      </c>
      <c r="R1459" s="16">
        <f>Dataset!D1457</f>
        <v>13</v>
      </c>
      <c r="S1459" s="16" t="str">
        <f>if(T1459&lt;=0.3,Dataset!D1457, "")</f>
        <v/>
      </c>
      <c r="T1459" s="40">
        <f t="shared" si="2"/>
        <v>0.5896033351</v>
      </c>
      <c r="U1459" s="41" t="b">
        <f t="shared" si="1"/>
        <v>0</v>
      </c>
    </row>
    <row r="1460" ht="15.75" customHeight="1">
      <c r="A1460" s="49"/>
      <c r="B1460" s="49"/>
      <c r="C1460" s="49"/>
      <c r="D1460" s="49"/>
      <c r="E1460" s="49"/>
      <c r="F1460" s="49"/>
      <c r="G1460" s="49"/>
      <c r="H1460" s="49"/>
      <c r="I1460" s="49"/>
      <c r="J1460" s="49"/>
      <c r="K1460" s="49"/>
      <c r="L1460" s="49"/>
      <c r="M1460" s="51"/>
      <c r="O1460" s="39">
        <f>Dataset!A1458</f>
        <v>46310</v>
      </c>
      <c r="P1460" s="16">
        <f>Dataset!B1458</f>
        <v>183090</v>
      </c>
      <c r="Q1460" s="16" t="str">
        <f>Dataset!C1458</f>
        <v>Y</v>
      </c>
      <c r="R1460" s="16">
        <f>Dataset!D1458</f>
        <v>15</v>
      </c>
      <c r="S1460" s="16" t="str">
        <f>if(T1460&lt;=0.3,Dataset!D1458, "")</f>
        <v/>
      </c>
      <c r="T1460" s="40">
        <f t="shared" si="2"/>
        <v>0.751785957</v>
      </c>
      <c r="U1460" s="41" t="b">
        <f t="shared" si="1"/>
        <v>0</v>
      </c>
    </row>
    <row r="1461" ht="15.75" customHeight="1">
      <c r="A1461" s="49"/>
      <c r="B1461" s="49"/>
      <c r="C1461" s="49"/>
      <c r="D1461" s="49"/>
      <c r="E1461" s="49"/>
      <c r="F1461" s="49"/>
      <c r="G1461" s="49"/>
      <c r="H1461" s="49"/>
      <c r="I1461" s="49"/>
      <c r="J1461" s="49"/>
      <c r="K1461" s="49"/>
      <c r="L1461" s="49"/>
      <c r="M1461" s="51"/>
      <c r="O1461" s="39">
        <f>Dataset!A1459</f>
        <v>46310</v>
      </c>
      <c r="P1461" s="16">
        <f>Dataset!B1459</f>
        <v>54580</v>
      </c>
      <c r="Q1461" s="16" t="str">
        <f>Dataset!C1459</f>
        <v>Y</v>
      </c>
      <c r="R1461" s="16">
        <f>Dataset!D1459</f>
        <v>14</v>
      </c>
      <c r="S1461" s="16">
        <f>if(T1461&lt;=0.3,Dataset!D1459, "")</f>
        <v>14</v>
      </c>
      <c r="T1461" s="40">
        <f t="shared" si="2"/>
        <v>0.2564967217</v>
      </c>
      <c r="U1461" s="41" t="b">
        <f t="shared" si="1"/>
        <v>1</v>
      </c>
    </row>
    <row r="1462" ht="15.75" customHeight="1">
      <c r="A1462" s="49"/>
      <c r="B1462" s="49"/>
      <c r="C1462" s="49"/>
      <c r="D1462" s="49"/>
      <c r="E1462" s="49"/>
      <c r="F1462" s="49"/>
      <c r="G1462" s="49"/>
      <c r="H1462" s="49"/>
      <c r="I1462" s="49"/>
      <c r="J1462" s="49"/>
      <c r="K1462" s="49"/>
      <c r="L1462" s="49"/>
      <c r="M1462" s="51"/>
      <c r="O1462" s="39">
        <f>Dataset!A1460</f>
        <v>46310</v>
      </c>
      <c r="P1462" s="16">
        <f>Dataset!B1460</f>
        <v>87578</v>
      </c>
      <c r="Q1462" s="16" t="str">
        <f>Dataset!C1460</f>
        <v>Y</v>
      </c>
      <c r="R1462" s="16">
        <f>Dataset!D1460</f>
        <v>8</v>
      </c>
      <c r="S1462" s="16" t="str">
        <f>if(T1462&lt;=0.3,Dataset!D1460, "")</f>
        <v/>
      </c>
      <c r="T1462" s="40">
        <f t="shared" si="2"/>
        <v>0.3055207115</v>
      </c>
      <c r="U1462" s="41" t="b">
        <f t="shared" si="1"/>
        <v>0</v>
      </c>
    </row>
    <row r="1463" ht="15.75" customHeight="1">
      <c r="A1463" s="49"/>
      <c r="B1463" s="49"/>
      <c r="C1463" s="49"/>
      <c r="D1463" s="49"/>
      <c r="E1463" s="49"/>
      <c r="F1463" s="49"/>
      <c r="G1463" s="49"/>
      <c r="H1463" s="49"/>
      <c r="I1463" s="49"/>
      <c r="J1463" s="49"/>
      <c r="K1463" s="49"/>
      <c r="L1463" s="49"/>
      <c r="M1463" s="51"/>
      <c r="O1463" s="39">
        <f>Dataset!A1461</f>
        <v>46310</v>
      </c>
      <c r="P1463" s="16">
        <f>Dataset!B1461</f>
        <v>160588</v>
      </c>
      <c r="Q1463" s="16" t="str">
        <f>Dataset!C1461</f>
        <v>Y</v>
      </c>
      <c r="R1463" s="16">
        <f>Dataset!D1461</f>
        <v>6</v>
      </c>
      <c r="S1463" s="16" t="str">
        <f>if(T1463&lt;=0.3,Dataset!D1461, "")</f>
        <v/>
      </c>
      <c r="T1463" s="40">
        <f t="shared" si="2"/>
        <v>0.6569683043</v>
      </c>
      <c r="U1463" s="41" t="b">
        <f t="shared" si="1"/>
        <v>0</v>
      </c>
    </row>
    <row r="1464" ht="15.75" customHeight="1">
      <c r="A1464" s="49"/>
      <c r="B1464" s="49"/>
      <c r="C1464" s="49"/>
      <c r="D1464" s="49"/>
      <c r="E1464" s="49"/>
      <c r="F1464" s="49"/>
      <c r="G1464" s="49"/>
      <c r="H1464" s="49"/>
      <c r="I1464" s="49"/>
      <c r="J1464" s="49"/>
      <c r="K1464" s="49"/>
      <c r="L1464" s="49"/>
      <c r="M1464" s="51"/>
      <c r="O1464" s="39">
        <f>Dataset!A1462</f>
        <v>46310</v>
      </c>
      <c r="P1464" s="16">
        <f>Dataset!B1462</f>
        <v>243010</v>
      </c>
      <c r="Q1464" s="16" t="str">
        <f>Dataset!C1462</f>
        <v>Y</v>
      </c>
      <c r="R1464" s="16">
        <f>Dataset!D1462</f>
        <v>6</v>
      </c>
      <c r="S1464" s="16">
        <f>if(T1464&lt;=0.3,Dataset!D1462, "")</f>
        <v>6</v>
      </c>
      <c r="T1464" s="40">
        <f t="shared" si="2"/>
        <v>0.2648532993</v>
      </c>
      <c r="U1464" s="41" t="b">
        <f t="shared" si="1"/>
        <v>1</v>
      </c>
    </row>
    <row r="1465" ht="15.75" customHeight="1">
      <c r="A1465" s="49"/>
      <c r="B1465" s="49"/>
      <c r="C1465" s="49"/>
      <c r="D1465" s="49"/>
      <c r="E1465" s="49"/>
      <c r="F1465" s="49"/>
      <c r="G1465" s="49"/>
      <c r="H1465" s="49"/>
      <c r="I1465" s="49"/>
      <c r="J1465" s="49"/>
      <c r="K1465" s="49"/>
      <c r="L1465" s="49"/>
      <c r="M1465" s="51"/>
      <c r="O1465" s="39">
        <f>Dataset!A1463</f>
        <v>46310</v>
      </c>
      <c r="P1465" s="16">
        <f>Dataset!B1463</f>
        <v>72371</v>
      </c>
      <c r="Q1465" s="16" t="str">
        <f>Dataset!C1463</f>
        <v>Y</v>
      </c>
      <c r="R1465" s="16">
        <f>Dataset!D1463</f>
        <v>14</v>
      </c>
      <c r="S1465" s="16" t="str">
        <f>if(T1465&lt;=0.3,Dataset!D1463, "")</f>
        <v/>
      </c>
      <c r="T1465" s="40">
        <f t="shared" si="2"/>
        <v>0.4765670902</v>
      </c>
      <c r="U1465" s="41" t="b">
        <f t="shared" si="1"/>
        <v>0</v>
      </c>
    </row>
    <row r="1466" ht="15.75" customHeight="1">
      <c r="A1466" s="49"/>
      <c r="B1466" s="49"/>
      <c r="C1466" s="49"/>
      <c r="D1466" s="49"/>
      <c r="E1466" s="49"/>
      <c r="F1466" s="49"/>
      <c r="G1466" s="49"/>
      <c r="H1466" s="49"/>
      <c r="I1466" s="49"/>
      <c r="J1466" s="49"/>
      <c r="K1466" s="49"/>
      <c r="L1466" s="49"/>
      <c r="M1466" s="51"/>
      <c r="O1466" s="39">
        <f>Dataset!A1464</f>
        <v>46310</v>
      </c>
      <c r="P1466" s="16">
        <f>Dataset!B1464</f>
        <v>424228</v>
      </c>
      <c r="Q1466" s="16" t="str">
        <f>Dataset!C1464</f>
        <v>Y</v>
      </c>
      <c r="R1466" s="16">
        <f>Dataset!D1464</f>
        <v>14</v>
      </c>
      <c r="S1466" s="16">
        <f>if(T1466&lt;=0.3,Dataset!D1464, "")</f>
        <v>14</v>
      </c>
      <c r="T1466" s="40">
        <f t="shared" si="2"/>
        <v>0.06567957201</v>
      </c>
      <c r="U1466" s="41" t="b">
        <f t="shared" si="1"/>
        <v>1</v>
      </c>
    </row>
    <row r="1467" ht="15.75" customHeight="1">
      <c r="A1467" s="49"/>
      <c r="B1467" s="49"/>
      <c r="C1467" s="49"/>
      <c r="D1467" s="49"/>
      <c r="E1467" s="49"/>
      <c r="F1467" s="49"/>
      <c r="G1467" s="49"/>
      <c r="H1467" s="49"/>
      <c r="I1467" s="49"/>
      <c r="J1467" s="49"/>
      <c r="K1467" s="49"/>
      <c r="L1467" s="49"/>
      <c r="M1467" s="51"/>
      <c r="O1467" s="39">
        <f>Dataset!A1465</f>
        <v>46310</v>
      </c>
      <c r="P1467" s="16">
        <f>Dataset!B1465</f>
        <v>106110</v>
      </c>
      <c r="Q1467" s="16" t="str">
        <f>Dataset!C1465</f>
        <v>Y</v>
      </c>
      <c r="R1467" s="16">
        <f>Dataset!D1465</f>
        <v>15</v>
      </c>
      <c r="S1467" s="16" t="str">
        <f>if(T1467&lt;=0.3,Dataset!D1465, "")</f>
        <v/>
      </c>
      <c r="T1467" s="40">
        <f t="shared" si="2"/>
        <v>0.6214871938</v>
      </c>
      <c r="U1467" s="41" t="b">
        <f t="shared" si="1"/>
        <v>0</v>
      </c>
    </row>
    <row r="1468" ht="15.75" customHeight="1">
      <c r="A1468" s="49"/>
      <c r="B1468" s="49"/>
      <c r="C1468" s="49"/>
      <c r="D1468" s="49"/>
      <c r="E1468" s="49"/>
      <c r="F1468" s="49"/>
      <c r="G1468" s="49"/>
      <c r="H1468" s="49"/>
      <c r="I1468" s="49"/>
      <c r="J1468" s="49"/>
      <c r="K1468" s="49"/>
      <c r="L1468" s="49"/>
      <c r="M1468" s="51"/>
      <c r="O1468" s="39">
        <f>Dataset!A1466</f>
        <v>46310</v>
      </c>
      <c r="P1468" s="16">
        <f>Dataset!B1466</f>
        <v>98464</v>
      </c>
      <c r="Q1468" s="16" t="str">
        <f>Dataset!C1466</f>
        <v>Y</v>
      </c>
      <c r="R1468" s="16">
        <f>Dataset!D1466</f>
        <v>15</v>
      </c>
      <c r="S1468" s="16" t="str">
        <f>if(T1468&lt;=0.3,Dataset!D1466, "")</f>
        <v/>
      </c>
      <c r="T1468" s="40">
        <f t="shared" si="2"/>
        <v>0.5163368682</v>
      </c>
      <c r="U1468" s="41" t="b">
        <f t="shared" si="1"/>
        <v>0</v>
      </c>
    </row>
    <row r="1469" ht="15.75" customHeight="1">
      <c r="A1469" s="49"/>
      <c r="B1469" s="49"/>
      <c r="C1469" s="49"/>
      <c r="D1469" s="49"/>
      <c r="E1469" s="49"/>
      <c r="F1469" s="49"/>
      <c r="G1469" s="49"/>
      <c r="H1469" s="49"/>
      <c r="I1469" s="49"/>
      <c r="J1469" s="49"/>
      <c r="K1469" s="49"/>
      <c r="L1469" s="49"/>
      <c r="M1469" s="51"/>
      <c r="O1469" s="39">
        <f>Dataset!A1467</f>
        <v>46310</v>
      </c>
      <c r="P1469" s="16">
        <f>Dataset!B1467</f>
        <v>470451</v>
      </c>
      <c r="Q1469" s="16" t="str">
        <f>Dataset!C1467</f>
        <v>Y</v>
      </c>
      <c r="R1469" s="16">
        <f>Dataset!D1467</f>
        <v>15</v>
      </c>
      <c r="S1469" s="16" t="str">
        <f>if(T1469&lt;=0.3,Dataset!D1467, "")</f>
        <v/>
      </c>
      <c r="T1469" s="40">
        <f t="shared" si="2"/>
        <v>0.3484805593</v>
      </c>
      <c r="U1469" s="41" t="b">
        <f t="shared" si="1"/>
        <v>0</v>
      </c>
    </row>
    <row r="1470" ht="15.75" customHeight="1">
      <c r="A1470" s="49"/>
      <c r="B1470" s="49"/>
      <c r="C1470" s="49"/>
      <c r="D1470" s="49"/>
      <c r="E1470" s="49"/>
      <c r="F1470" s="49"/>
      <c r="G1470" s="49"/>
      <c r="H1470" s="49"/>
      <c r="I1470" s="49"/>
      <c r="J1470" s="49"/>
      <c r="K1470" s="49"/>
      <c r="L1470" s="49"/>
      <c r="M1470" s="51"/>
      <c r="O1470" s="39">
        <f>Dataset!A1468</f>
        <v>46309</v>
      </c>
      <c r="P1470" s="16">
        <f>Dataset!B1468</f>
        <v>455222</v>
      </c>
      <c r="Q1470" s="16" t="str">
        <f>Dataset!C1468</f>
        <v>Y</v>
      </c>
      <c r="R1470" s="16">
        <f>Dataset!D1468</f>
        <v>14</v>
      </c>
      <c r="S1470" s="16">
        <f>if(T1470&lt;=0.3,Dataset!D1468, "")</f>
        <v>14</v>
      </c>
      <c r="T1470" s="40">
        <f t="shared" si="2"/>
        <v>0.2009570005</v>
      </c>
      <c r="U1470" s="41" t="b">
        <f t="shared" si="1"/>
        <v>1</v>
      </c>
    </row>
    <row r="1471" ht="15.75" customHeight="1">
      <c r="A1471" s="49"/>
      <c r="B1471" s="49"/>
      <c r="C1471" s="49"/>
      <c r="D1471" s="49"/>
      <c r="E1471" s="49"/>
      <c r="F1471" s="49"/>
      <c r="G1471" s="49"/>
      <c r="H1471" s="49"/>
      <c r="I1471" s="49"/>
      <c r="J1471" s="49"/>
      <c r="K1471" s="49"/>
      <c r="L1471" s="49"/>
      <c r="M1471" s="51"/>
      <c r="O1471" s="39">
        <f>Dataset!A1469</f>
        <v>46309</v>
      </c>
      <c r="P1471" s="16">
        <f>Dataset!B1469</f>
        <v>287839</v>
      </c>
      <c r="Q1471" s="16" t="str">
        <f>Dataset!C1469</f>
        <v>Y</v>
      </c>
      <c r="R1471" s="16">
        <f>Dataset!D1469</f>
        <v>14</v>
      </c>
      <c r="S1471" s="16" t="str">
        <f>if(T1471&lt;=0.3,Dataset!D1469, "")</f>
        <v/>
      </c>
      <c r="T1471" s="40">
        <f t="shared" si="2"/>
        <v>0.6827139162</v>
      </c>
      <c r="U1471" s="41" t="b">
        <f t="shared" si="1"/>
        <v>0</v>
      </c>
    </row>
    <row r="1472" ht="15.75" customHeight="1">
      <c r="A1472" s="49"/>
      <c r="B1472" s="49"/>
      <c r="C1472" s="49"/>
      <c r="D1472" s="49"/>
      <c r="E1472" s="49"/>
      <c r="F1472" s="49"/>
      <c r="G1472" s="49"/>
      <c r="H1472" s="49"/>
      <c r="I1472" s="49"/>
      <c r="J1472" s="49"/>
      <c r="K1472" s="49"/>
      <c r="L1472" s="49"/>
      <c r="M1472" s="51"/>
      <c r="O1472" s="39">
        <f>Dataset!A1470</f>
        <v>46309</v>
      </c>
      <c r="P1472" s="16">
        <f>Dataset!B1470</f>
        <v>127202</v>
      </c>
      <c r="Q1472" s="16" t="str">
        <f>Dataset!C1470</f>
        <v>Y</v>
      </c>
      <c r="R1472" s="16">
        <f>Dataset!D1470</f>
        <v>11</v>
      </c>
      <c r="S1472" s="16" t="str">
        <f>if(T1472&lt;=0.3,Dataset!D1470, "")</f>
        <v/>
      </c>
      <c r="T1472" s="40">
        <f t="shared" si="2"/>
        <v>0.72210134</v>
      </c>
      <c r="U1472" s="41" t="b">
        <f t="shared" si="1"/>
        <v>0</v>
      </c>
    </row>
    <row r="1473" ht="15.75" customHeight="1">
      <c r="A1473" s="49"/>
      <c r="B1473" s="49"/>
      <c r="C1473" s="49"/>
      <c r="D1473" s="49"/>
      <c r="E1473" s="49"/>
      <c r="F1473" s="49"/>
      <c r="G1473" s="49"/>
      <c r="H1473" s="49"/>
      <c r="I1473" s="49"/>
      <c r="J1473" s="49"/>
      <c r="K1473" s="49"/>
      <c r="L1473" s="49"/>
      <c r="M1473" s="51"/>
      <c r="O1473" s="39">
        <f>Dataset!A1471</f>
        <v>46309</v>
      </c>
      <c r="P1473" s="16">
        <f>Dataset!B1471</f>
        <v>263545</v>
      </c>
      <c r="Q1473" s="16" t="str">
        <f>Dataset!C1471</f>
        <v>Y</v>
      </c>
      <c r="R1473" s="16">
        <f>Dataset!D1471</f>
        <v>15</v>
      </c>
      <c r="S1473" s="16" t="str">
        <f>if(T1473&lt;=0.3,Dataset!D1471, "")</f>
        <v/>
      </c>
      <c r="T1473" s="40">
        <f t="shared" si="2"/>
        <v>0.7415171683</v>
      </c>
      <c r="U1473" s="41" t="b">
        <f t="shared" si="1"/>
        <v>0</v>
      </c>
    </row>
    <row r="1474" ht="15.75" customHeight="1">
      <c r="A1474" s="49"/>
      <c r="B1474" s="49"/>
      <c r="C1474" s="49"/>
      <c r="D1474" s="49"/>
      <c r="E1474" s="49"/>
      <c r="F1474" s="49"/>
      <c r="G1474" s="49"/>
      <c r="H1474" s="49"/>
      <c r="I1474" s="49"/>
      <c r="J1474" s="49"/>
      <c r="K1474" s="49"/>
      <c r="L1474" s="49"/>
      <c r="M1474" s="51"/>
      <c r="O1474" s="39">
        <f>Dataset!A1472</f>
        <v>46309</v>
      </c>
      <c r="P1474" s="16">
        <f>Dataset!B1472</f>
        <v>205669</v>
      </c>
      <c r="Q1474" s="16" t="str">
        <f>Dataset!C1472</f>
        <v>Y</v>
      </c>
      <c r="R1474" s="16">
        <f>Dataset!D1472</f>
        <v>13</v>
      </c>
      <c r="S1474" s="16">
        <f>if(T1474&lt;=0.3,Dataset!D1472, "")</f>
        <v>13</v>
      </c>
      <c r="T1474" s="40">
        <f t="shared" si="2"/>
        <v>0.1136100394</v>
      </c>
      <c r="U1474" s="41" t="b">
        <f t="shared" si="1"/>
        <v>1</v>
      </c>
    </row>
    <row r="1475" ht="15.75" customHeight="1">
      <c r="A1475" s="49"/>
      <c r="B1475" s="49"/>
      <c r="C1475" s="49"/>
      <c r="D1475" s="49"/>
      <c r="E1475" s="49"/>
      <c r="F1475" s="49"/>
      <c r="G1475" s="49"/>
      <c r="H1475" s="49"/>
      <c r="I1475" s="49"/>
      <c r="J1475" s="49"/>
      <c r="K1475" s="49"/>
      <c r="L1475" s="49"/>
      <c r="M1475" s="51"/>
      <c r="O1475" s="39">
        <f>Dataset!A1473</f>
        <v>46309</v>
      </c>
      <c r="P1475" s="16">
        <f>Dataset!B1473</f>
        <v>41785</v>
      </c>
      <c r="Q1475" s="16" t="str">
        <f>Dataset!C1473</f>
        <v>Y</v>
      </c>
      <c r="R1475" s="16">
        <f>Dataset!D1473</f>
        <v>13</v>
      </c>
      <c r="S1475" s="16" t="str">
        <f>if(T1475&lt;=0.3,Dataset!D1473, "")</f>
        <v/>
      </c>
      <c r="T1475" s="40">
        <f t="shared" si="2"/>
        <v>0.3975423456</v>
      </c>
      <c r="U1475" s="41" t="b">
        <f t="shared" si="1"/>
        <v>0</v>
      </c>
    </row>
    <row r="1476" ht="15.75" customHeight="1">
      <c r="A1476" s="49"/>
      <c r="B1476" s="49"/>
      <c r="C1476" s="49"/>
      <c r="D1476" s="49"/>
      <c r="E1476" s="49"/>
      <c r="F1476" s="49"/>
      <c r="G1476" s="49"/>
      <c r="H1476" s="49"/>
      <c r="I1476" s="49"/>
      <c r="J1476" s="49"/>
      <c r="K1476" s="49"/>
      <c r="L1476" s="49"/>
      <c r="M1476" s="51"/>
      <c r="O1476" s="39">
        <f>Dataset!A1474</f>
        <v>46309</v>
      </c>
      <c r="P1476" s="16">
        <f>Dataset!B1474</f>
        <v>447487</v>
      </c>
      <c r="Q1476" s="16" t="str">
        <f>Dataset!C1474</f>
        <v>Y</v>
      </c>
      <c r="R1476" s="16">
        <f>Dataset!D1474</f>
        <v>13</v>
      </c>
      <c r="S1476" s="16">
        <f>if(T1476&lt;=0.3,Dataset!D1474, "")</f>
        <v>13</v>
      </c>
      <c r="T1476" s="40">
        <f t="shared" si="2"/>
        <v>0.2508626992</v>
      </c>
      <c r="U1476" s="41" t="b">
        <f t="shared" si="1"/>
        <v>1</v>
      </c>
    </row>
    <row r="1477" ht="15.75" customHeight="1">
      <c r="A1477" s="49"/>
      <c r="B1477" s="49"/>
      <c r="C1477" s="49"/>
      <c r="D1477" s="49"/>
      <c r="E1477" s="49"/>
      <c r="F1477" s="49"/>
      <c r="G1477" s="49"/>
      <c r="H1477" s="49"/>
      <c r="I1477" s="49"/>
      <c r="J1477" s="49"/>
      <c r="K1477" s="49"/>
      <c r="L1477" s="49"/>
      <c r="M1477" s="51"/>
      <c r="O1477" s="39">
        <f>Dataset!A1475</f>
        <v>46309</v>
      </c>
      <c r="P1477" s="16">
        <f>Dataset!B1475</f>
        <v>400941</v>
      </c>
      <c r="Q1477" s="16" t="str">
        <f>Dataset!C1475</f>
        <v>Y</v>
      </c>
      <c r="R1477" s="16">
        <f>Dataset!D1475</f>
        <v>5</v>
      </c>
      <c r="S1477" s="16">
        <f>if(T1477&lt;=0.3,Dataset!D1475, "")</f>
        <v>5</v>
      </c>
      <c r="T1477" s="40">
        <f t="shared" si="2"/>
        <v>0.2621728941</v>
      </c>
      <c r="U1477" s="41" t="b">
        <f t="shared" si="1"/>
        <v>1</v>
      </c>
    </row>
    <row r="1478" ht="15.75" customHeight="1">
      <c r="A1478" s="49"/>
      <c r="B1478" s="49"/>
      <c r="C1478" s="49"/>
      <c r="D1478" s="49"/>
      <c r="E1478" s="49"/>
      <c r="F1478" s="49"/>
      <c r="G1478" s="49"/>
      <c r="H1478" s="49"/>
      <c r="I1478" s="49"/>
      <c r="J1478" s="49"/>
      <c r="K1478" s="49"/>
      <c r="L1478" s="49"/>
      <c r="M1478" s="51"/>
      <c r="O1478" s="39">
        <f>Dataset!A1476</f>
        <v>46309</v>
      </c>
      <c r="P1478" s="16">
        <f>Dataset!B1476</f>
        <v>261116</v>
      </c>
      <c r="Q1478" s="16" t="str">
        <f>Dataset!C1476</f>
        <v>Y</v>
      </c>
      <c r="R1478" s="16">
        <f>Dataset!D1476</f>
        <v>5</v>
      </c>
      <c r="S1478" s="16" t="str">
        <f>if(T1478&lt;=0.3,Dataset!D1476, "")</f>
        <v/>
      </c>
      <c r="T1478" s="40">
        <f t="shared" si="2"/>
        <v>0.6969645985</v>
      </c>
      <c r="U1478" s="41" t="b">
        <f t="shared" si="1"/>
        <v>0</v>
      </c>
    </row>
    <row r="1479" ht="15.75" customHeight="1">
      <c r="A1479" s="49"/>
      <c r="B1479" s="49"/>
      <c r="C1479" s="49"/>
      <c r="D1479" s="49"/>
      <c r="E1479" s="49"/>
      <c r="F1479" s="49"/>
      <c r="G1479" s="49"/>
      <c r="H1479" s="49"/>
      <c r="I1479" s="49"/>
      <c r="J1479" s="49"/>
      <c r="K1479" s="49"/>
      <c r="L1479" s="49"/>
      <c r="M1479" s="51"/>
      <c r="O1479" s="39">
        <f>Dataset!A1477</f>
        <v>46309</v>
      </c>
      <c r="P1479" s="16">
        <f>Dataset!B1477</f>
        <v>284873</v>
      </c>
      <c r="Q1479" s="16" t="str">
        <f>Dataset!C1477</f>
        <v>Y</v>
      </c>
      <c r="R1479" s="16">
        <f>Dataset!D1477</f>
        <v>5</v>
      </c>
      <c r="S1479" s="16">
        <f>if(T1479&lt;=0.3,Dataset!D1477, "")</f>
        <v>5</v>
      </c>
      <c r="T1479" s="40">
        <f t="shared" si="2"/>
        <v>0.1289777566</v>
      </c>
      <c r="U1479" s="41" t="b">
        <f t="shared" si="1"/>
        <v>1</v>
      </c>
    </row>
    <row r="1480" ht="15.75" customHeight="1">
      <c r="A1480" s="49"/>
      <c r="B1480" s="49"/>
      <c r="C1480" s="49"/>
      <c r="D1480" s="49"/>
      <c r="E1480" s="49"/>
      <c r="F1480" s="49"/>
      <c r="G1480" s="49"/>
      <c r="H1480" s="49"/>
      <c r="I1480" s="49"/>
      <c r="J1480" s="49"/>
      <c r="K1480" s="49"/>
      <c r="L1480" s="49"/>
      <c r="M1480" s="51"/>
      <c r="O1480" s="39">
        <f>Dataset!A1478</f>
        <v>46309</v>
      </c>
      <c r="P1480" s="16">
        <f>Dataset!B1478</f>
        <v>359107</v>
      </c>
      <c r="Q1480" s="16" t="str">
        <f>Dataset!C1478</f>
        <v>Y</v>
      </c>
      <c r="R1480" s="16">
        <f>Dataset!D1478</f>
        <v>15</v>
      </c>
      <c r="S1480" s="16">
        <f>if(T1480&lt;=0.3,Dataset!D1478, "")</f>
        <v>15</v>
      </c>
      <c r="T1480" s="40">
        <f t="shared" si="2"/>
        <v>0.0374354085</v>
      </c>
      <c r="U1480" s="41" t="b">
        <f t="shared" si="1"/>
        <v>1</v>
      </c>
    </row>
    <row r="1481" ht="15.75" customHeight="1">
      <c r="A1481" s="49"/>
      <c r="B1481" s="49"/>
      <c r="C1481" s="49"/>
      <c r="D1481" s="49"/>
      <c r="E1481" s="49"/>
      <c r="F1481" s="49"/>
      <c r="G1481" s="49"/>
      <c r="H1481" s="49"/>
      <c r="I1481" s="49"/>
      <c r="J1481" s="49"/>
      <c r="K1481" s="49"/>
      <c r="L1481" s="49"/>
      <c r="M1481" s="51"/>
      <c r="O1481" s="39">
        <f>Dataset!A1479</f>
        <v>46309</v>
      </c>
      <c r="P1481" s="16">
        <f>Dataset!B1479</f>
        <v>355817</v>
      </c>
      <c r="Q1481" s="16" t="str">
        <f>Dataset!C1479</f>
        <v>Y</v>
      </c>
      <c r="R1481" s="16">
        <f>Dataset!D1479</f>
        <v>13</v>
      </c>
      <c r="S1481" s="16" t="str">
        <f>if(T1481&lt;=0.3,Dataset!D1479, "")</f>
        <v/>
      </c>
      <c r="T1481" s="40">
        <f t="shared" si="2"/>
        <v>0.4956008879</v>
      </c>
      <c r="U1481" s="41" t="b">
        <f t="shared" si="1"/>
        <v>0</v>
      </c>
    </row>
    <row r="1482" ht="15.75" customHeight="1">
      <c r="A1482" s="49"/>
      <c r="B1482" s="49"/>
      <c r="C1482" s="49"/>
      <c r="D1482" s="49"/>
      <c r="E1482" s="49"/>
      <c r="F1482" s="49"/>
      <c r="G1482" s="49"/>
      <c r="H1482" s="49"/>
      <c r="I1482" s="49"/>
      <c r="J1482" s="49"/>
      <c r="K1482" s="49"/>
      <c r="L1482" s="49"/>
      <c r="M1482" s="51"/>
      <c r="O1482" s="39">
        <f>Dataset!A1480</f>
        <v>46309</v>
      </c>
      <c r="P1482" s="16">
        <f>Dataset!B1480</f>
        <v>213272</v>
      </c>
      <c r="Q1482" s="16" t="str">
        <f>Dataset!C1480</f>
        <v>Y</v>
      </c>
      <c r="R1482" s="16">
        <f>Dataset!D1480</f>
        <v>12</v>
      </c>
      <c r="S1482" s="16">
        <f>if(T1482&lt;=0.3,Dataset!D1480, "")</f>
        <v>12</v>
      </c>
      <c r="T1482" s="40">
        <f t="shared" si="2"/>
        <v>0.2136081578</v>
      </c>
      <c r="U1482" s="41" t="b">
        <f t="shared" si="1"/>
        <v>1</v>
      </c>
    </row>
    <row r="1483" ht="15.75" customHeight="1">
      <c r="A1483" s="49"/>
      <c r="B1483" s="49"/>
      <c r="C1483" s="49"/>
      <c r="D1483" s="49"/>
      <c r="E1483" s="49"/>
      <c r="F1483" s="49"/>
      <c r="G1483" s="49"/>
      <c r="H1483" s="49"/>
      <c r="I1483" s="49"/>
      <c r="J1483" s="49"/>
      <c r="K1483" s="49"/>
      <c r="L1483" s="49"/>
      <c r="M1483" s="51"/>
      <c r="O1483" s="39">
        <f>Dataset!A1481</f>
        <v>46309</v>
      </c>
      <c r="P1483" s="16">
        <f>Dataset!B1481</f>
        <v>477009</v>
      </c>
      <c r="Q1483" s="16" t="str">
        <f>Dataset!C1481</f>
        <v>Y</v>
      </c>
      <c r="R1483" s="16">
        <f>Dataset!D1481</f>
        <v>12</v>
      </c>
      <c r="S1483" s="16" t="str">
        <f>if(T1483&lt;=0.3,Dataset!D1481, "")</f>
        <v/>
      </c>
      <c r="T1483" s="40">
        <f t="shared" si="2"/>
        <v>0.3668458875</v>
      </c>
      <c r="U1483" s="41" t="b">
        <f t="shared" si="1"/>
        <v>0</v>
      </c>
    </row>
    <row r="1484" ht="15.75" customHeight="1">
      <c r="A1484" s="49"/>
      <c r="B1484" s="49"/>
      <c r="C1484" s="49"/>
      <c r="D1484" s="49"/>
      <c r="E1484" s="49"/>
      <c r="F1484" s="49"/>
      <c r="G1484" s="49"/>
      <c r="H1484" s="49"/>
      <c r="I1484" s="49"/>
      <c r="J1484" s="49"/>
      <c r="K1484" s="49"/>
      <c r="L1484" s="49"/>
      <c r="M1484" s="51"/>
      <c r="O1484" s="39">
        <f>Dataset!A1482</f>
        <v>46309</v>
      </c>
      <c r="P1484" s="16">
        <f>Dataset!B1482</f>
        <v>330186</v>
      </c>
      <c r="Q1484" s="16" t="str">
        <f>Dataset!C1482</f>
        <v>Y</v>
      </c>
      <c r="R1484" s="16">
        <f>Dataset!D1482</f>
        <v>7</v>
      </c>
      <c r="S1484" s="16" t="str">
        <f>if(T1484&lt;=0.3,Dataset!D1482, "")</f>
        <v/>
      </c>
      <c r="T1484" s="40">
        <f t="shared" si="2"/>
        <v>0.7100881088</v>
      </c>
      <c r="U1484" s="41" t="b">
        <f t="shared" si="1"/>
        <v>0</v>
      </c>
    </row>
    <row r="1485" ht="15.75" customHeight="1">
      <c r="A1485" s="49"/>
      <c r="B1485" s="49"/>
      <c r="C1485" s="49"/>
      <c r="D1485" s="49"/>
      <c r="E1485" s="49"/>
      <c r="F1485" s="49"/>
      <c r="G1485" s="49"/>
      <c r="H1485" s="49"/>
      <c r="I1485" s="49"/>
      <c r="J1485" s="49"/>
      <c r="K1485" s="49"/>
      <c r="L1485" s="49"/>
      <c r="M1485" s="51"/>
      <c r="O1485" s="39">
        <f>Dataset!A1483</f>
        <v>46309</v>
      </c>
      <c r="P1485" s="16">
        <f>Dataset!B1483</f>
        <v>73868</v>
      </c>
      <c r="Q1485" s="16" t="str">
        <f>Dataset!C1483</f>
        <v>Y</v>
      </c>
      <c r="R1485" s="16">
        <f>Dataset!D1483</f>
        <v>10</v>
      </c>
      <c r="S1485" s="16" t="str">
        <f>if(T1485&lt;=0.3,Dataset!D1483, "")</f>
        <v/>
      </c>
      <c r="T1485" s="40">
        <f t="shared" si="2"/>
        <v>0.3461173377</v>
      </c>
      <c r="U1485" s="41" t="b">
        <f t="shared" si="1"/>
        <v>0</v>
      </c>
    </row>
    <row r="1486" ht="15.75" customHeight="1">
      <c r="A1486" s="49"/>
      <c r="B1486" s="49"/>
      <c r="C1486" s="49"/>
      <c r="D1486" s="49"/>
      <c r="E1486" s="49"/>
      <c r="F1486" s="49"/>
      <c r="G1486" s="49"/>
      <c r="H1486" s="49"/>
      <c r="I1486" s="49"/>
      <c r="J1486" s="49"/>
      <c r="K1486" s="49"/>
      <c r="L1486" s="49"/>
      <c r="M1486" s="51"/>
      <c r="O1486" s="39">
        <f>Dataset!A1484</f>
        <v>46309</v>
      </c>
      <c r="P1486" s="16">
        <f>Dataset!B1484</f>
        <v>42158</v>
      </c>
      <c r="Q1486" s="16" t="str">
        <f>Dataset!C1484</f>
        <v>Y</v>
      </c>
      <c r="R1486" s="16">
        <f>Dataset!D1484</f>
        <v>5</v>
      </c>
      <c r="S1486" s="16">
        <f>if(T1486&lt;=0.3,Dataset!D1484, "")</f>
        <v>5</v>
      </c>
      <c r="T1486" s="40">
        <f t="shared" si="2"/>
        <v>0.1813460748</v>
      </c>
      <c r="U1486" s="41" t="b">
        <f t="shared" si="1"/>
        <v>1</v>
      </c>
    </row>
    <row r="1487" ht="15.75" customHeight="1">
      <c r="A1487" s="49"/>
      <c r="B1487" s="49"/>
      <c r="C1487" s="49"/>
      <c r="D1487" s="49"/>
      <c r="E1487" s="49"/>
      <c r="F1487" s="49"/>
      <c r="G1487" s="49"/>
      <c r="H1487" s="49"/>
      <c r="I1487" s="49"/>
      <c r="J1487" s="49"/>
      <c r="K1487" s="49"/>
      <c r="L1487" s="49"/>
      <c r="M1487" s="51"/>
      <c r="O1487" s="39">
        <f>Dataset!A1485</f>
        <v>46309</v>
      </c>
      <c r="P1487" s="16">
        <f>Dataset!B1485</f>
        <v>299799</v>
      </c>
      <c r="Q1487" s="16" t="str">
        <f>Dataset!C1485</f>
        <v>Y</v>
      </c>
      <c r="R1487" s="16">
        <f>Dataset!D1485</f>
        <v>15</v>
      </c>
      <c r="S1487" s="16" t="str">
        <f>if(T1487&lt;=0.3,Dataset!D1485, "")</f>
        <v/>
      </c>
      <c r="T1487" s="40">
        <f t="shared" si="2"/>
        <v>0.7391960246</v>
      </c>
      <c r="U1487" s="41" t="b">
        <f t="shared" si="1"/>
        <v>0</v>
      </c>
    </row>
    <row r="1488" ht="15.75" customHeight="1">
      <c r="A1488" s="49"/>
      <c r="B1488" s="49"/>
      <c r="C1488" s="49"/>
      <c r="D1488" s="49"/>
      <c r="E1488" s="49"/>
      <c r="F1488" s="49"/>
      <c r="G1488" s="49"/>
      <c r="H1488" s="49"/>
      <c r="I1488" s="49"/>
      <c r="J1488" s="49"/>
      <c r="K1488" s="49"/>
      <c r="L1488" s="49"/>
      <c r="M1488" s="51"/>
      <c r="O1488" s="39">
        <f>Dataset!A1486</f>
        <v>46309</v>
      </c>
      <c r="P1488" s="16">
        <f>Dataset!B1486</f>
        <v>467478</v>
      </c>
      <c r="Q1488" s="16" t="str">
        <f>Dataset!C1486</f>
        <v>Y</v>
      </c>
      <c r="R1488" s="16">
        <f>Dataset!D1486</f>
        <v>5</v>
      </c>
      <c r="S1488" s="16" t="str">
        <f>if(T1488&lt;=0.3,Dataset!D1486, "")</f>
        <v/>
      </c>
      <c r="T1488" s="40">
        <f t="shared" si="2"/>
        <v>0.4170237815</v>
      </c>
      <c r="U1488" s="41" t="b">
        <f t="shared" si="1"/>
        <v>0</v>
      </c>
    </row>
    <row r="1489" ht="15.75" customHeight="1">
      <c r="A1489" s="49"/>
      <c r="B1489" s="49"/>
      <c r="C1489" s="49"/>
      <c r="D1489" s="49"/>
      <c r="E1489" s="49"/>
      <c r="F1489" s="49"/>
      <c r="G1489" s="49"/>
      <c r="H1489" s="49"/>
      <c r="I1489" s="49"/>
      <c r="J1489" s="49"/>
      <c r="K1489" s="49"/>
      <c r="L1489" s="49"/>
      <c r="M1489" s="51"/>
      <c r="O1489" s="39">
        <f>Dataset!A1487</f>
        <v>46309</v>
      </c>
      <c r="P1489" s="16">
        <f>Dataset!B1487</f>
        <v>183058</v>
      </c>
      <c r="Q1489" s="16" t="str">
        <f>Dataset!C1487</f>
        <v>Y</v>
      </c>
      <c r="R1489" s="16">
        <f>Dataset!D1487</f>
        <v>15</v>
      </c>
      <c r="S1489" s="16" t="str">
        <f>if(T1489&lt;=0.3,Dataset!D1487, "")</f>
        <v/>
      </c>
      <c r="T1489" s="40">
        <f t="shared" si="2"/>
        <v>0.5440636843</v>
      </c>
      <c r="U1489" s="41" t="b">
        <f t="shared" si="1"/>
        <v>0</v>
      </c>
    </row>
    <row r="1490" ht="15.75" customHeight="1">
      <c r="A1490" s="49"/>
      <c r="B1490" s="49"/>
      <c r="C1490" s="49"/>
      <c r="D1490" s="49"/>
      <c r="E1490" s="49"/>
      <c r="F1490" s="49"/>
      <c r="G1490" s="49"/>
      <c r="H1490" s="49"/>
      <c r="I1490" s="49"/>
      <c r="J1490" s="49"/>
      <c r="K1490" s="49"/>
      <c r="L1490" s="49"/>
      <c r="M1490" s="51"/>
      <c r="O1490" s="39">
        <f>Dataset!A1488</f>
        <v>46309</v>
      </c>
      <c r="P1490" s="16">
        <f>Dataset!B1488</f>
        <v>351791</v>
      </c>
      <c r="Q1490" s="16" t="str">
        <f>Dataset!C1488</f>
        <v>Y</v>
      </c>
      <c r="R1490" s="16">
        <f>Dataset!D1488</f>
        <v>14</v>
      </c>
      <c r="S1490" s="16" t="str">
        <f>if(T1490&lt;=0.3,Dataset!D1488, "")</f>
        <v/>
      </c>
      <c r="T1490" s="40">
        <f t="shared" si="2"/>
        <v>0.5981292886</v>
      </c>
      <c r="U1490" s="41" t="b">
        <f t="shared" si="1"/>
        <v>0</v>
      </c>
    </row>
    <row r="1491" ht="15.75" customHeight="1">
      <c r="A1491" s="49"/>
      <c r="B1491" s="49"/>
      <c r="C1491" s="49"/>
      <c r="D1491" s="49"/>
      <c r="E1491" s="49"/>
      <c r="F1491" s="49"/>
      <c r="G1491" s="49"/>
      <c r="H1491" s="49"/>
      <c r="I1491" s="49"/>
      <c r="J1491" s="49"/>
      <c r="K1491" s="49"/>
      <c r="L1491" s="49"/>
      <c r="M1491" s="51"/>
      <c r="O1491" s="39">
        <f>Dataset!A1489</f>
        <v>46308</v>
      </c>
      <c r="P1491" s="16">
        <f>Dataset!B1489</f>
        <v>131149</v>
      </c>
      <c r="Q1491" s="16" t="str">
        <f>Dataset!C1489</f>
        <v>Y</v>
      </c>
      <c r="R1491" s="16">
        <f>Dataset!D1489</f>
        <v>14</v>
      </c>
      <c r="S1491" s="16" t="str">
        <f>if(T1491&lt;=0.3,Dataset!D1489, "")</f>
        <v/>
      </c>
      <c r="T1491" s="40">
        <f t="shared" si="2"/>
        <v>0.3817866887</v>
      </c>
      <c r="U1491" s="41" t="b">
        <f t="shared" si="1"/>
        <v>0</v>
      </c>
    </row>
    <row r="1492" ht="15.75" customHeight="1">
      <c r="A1492" s="49"/>
      <c r="B1492" s="49"/>
      <c r="C1492" s="49"/>
      <c r="D1492" s="49"/>
      <c r="E1492" s="49"/>
      <c r="F1492" s="49"/>
      <c r="G1492" s="49"/>
      <c r="H1492" s="49"/>
      <c r="I1492" s="49"/>
      <c r="J1492" s="49"/>
      <c r="K1492" s="49"/>
      <c r="L1492" s="49"/>
      <c r="M1492" s="51"/>
      <c r="O1492" s="39">
        <f>Dataset!A1490</f>
        <v>46308</v>
      </c>
      <c r="P1492" s="16">
        <f>Dataset!B1490</f>
        <v>475416</v>
      </c>
      <c r="Q1492" s="16" t="str">
        <f>Dataset!C1490</f>
        <v>Y</v>
      </c>
      <c r="R1492" s="16">
        <f>Dataset!D1490</f>
        <v>5</v>
      </c>
      <c r="S1492" s="16" t="str">
        <f>if(T1492&lt;=0.3,Dataset!D1490, "")</f>
        <v/>
      </c>
      <c r="T1492" s="40">
        <f t="shared" si="2"/>
        <v>0.9434452511</v>
      </c>
      <c r="U1492" s="41" t="b">
        <f t="shared" si="1"/>
        <v>0</v>
      </c>
    </row>
    <row r="1493" ht="15.75" customHeight="1">
      <c r="A1493" s="49"/>
      <c r="B1493" s="49"/>
      <c r="C1493" s="49"/>
      <c r="D1493" s="49"/>
      <c r="E1493" s="49"/>
      <c r="F1493" s="49"/>
      <c r="G1493" s="49"/>
      <c r="H1493" s="49"/>
      <c r="I1493" s="49"/>
      <c r="J1493" s="49"/>
      <c r="K1493" s="49"/>
      <c r="L1493" s="49"/>
      <c r="M1493" s="51"/>
      <c r="O1493" s="39">
        <f>Dataset!A1491</f>
        <v>46308</v>
      </c>
      <c r="P1493" s="16">
        <f>Dataset!B1491</f>
        <v>288060</v>
      </c>
      <c r="Q1493" s="16" t="str">
        <f>Dataset!C1491</f>
        <v>Y</v>
      </c>
      <c r="R1493" s="16">
        <f>Dataset!D1491</f>
        <v>15</v>
      </c>
      <c r="S1493" s="16" t="str">
        <f>if(T1493&lt;=0.3,Dataset!D1491, "")</f>
        <v/>
      </c>
      <c r="T1493" s="40">
        <f t="shared" si="2"/>
        <v>0.5630737005</v>
      </c>
      <c r="U1493" s="41" t="b">
        <f t="shared" si="1"/>
        <v>0</v>
      </c>
    </row>
    <row r="1494" ht="15.75" customHeight="1">
      <c r="A1494" s="49"/>
      <c r="B1494" s="49"/>
      <c r="C1494" s="49"/>
      <c r="D1494" s="49"/>
      <c r="E1494" s="49"/>
      <c r="F1494" s="49"/>
      <c r="G1494" s="49"/>
      <c r="H1494" s="49"/>
      <c r="I1494" s="49"/>
      <c r="J1494" s="49"/>
      <c r="K1494" s="49"/>
      <c r="L1494" s="49"/>
      <c r="M1494" s="51"/>
      <c r="O1494" s="39">
        <f>Dataset!A1492</f>
        <v>46308</v>
      </c>
      <c r="P1494" s="16">
        <f>Dataset!B1492</f>
        <v>182939</v>
      </c>
      <c r="Q1494" s="16" t="str">
        <f>Dataset!C1492</f>
        <v>Y</v>
      </c>
      <c r="R1494" s="16">
        <f>Dataset!D1492</f>
        <v>15</v>
      </c>
      <c r="S1494" s="16" t="str">
        <f>if(T1494&lt;=0.3,Dataset!D1492, "")</f>
        <v/>
      </c>
      <c r="T1494" s="40">
        <f t="shared" si="2"/>
        <v>0.8967304795</v>
      </c>
      <c r="U1494" s="41" t="b">
        <f t="shared" si="1"/>
        <v>0</v>
      </c>
    </row>
    <row r="1495" ht="15.75" customHeight="1">
      <c r="A1495" s="49"/>
      <c r="B1495" s="49"/>
      <c r="C1495" s="49"/>
      <c r="D1495" s="49"/>
      <c r="E1495" s="49"/>
      <c r="F1495" s="49"/>
      <c r="G1495" s="49"/>
      <c r="H1495" s="49"/>
      <c r="I1495" s="49"/>
      <c r="J1495" s="49"/>
      <c r="K1495" s="49"/>
      <c r="L1495" s="49"/>
      <c r="M1495" s="51"/>
      <c r="O1495" s="39">
        <f>Dataset!A1493</f>
        <v>46308</v>
      </c>
      <c r="P1495" s="16">
        <f>Dataset!B1493</f>
        <v>221846</v>
      </c>
      <c r="Q1495" s="16" t="str">
        <f>Dataset!C1493</f>
        <v>Y</v>
      </c>
      <c r="R1495" s="16">
        <f>Dataset!D1493</f>
        <v>13</v>
      </c>
      <c r="S1495" s="16">
        <f>if(T1495&lt;=0.3,Dataset!D1493, "")</f>
        <v>13</v>
      </c>
      <c r="T1495" s="40">
        <f t="shared" si="2"/>
        <v>0.08792592816</v>
      </c>
      <c r="U1495" s="41" t="b">
        <f t="shared" si="1"/>
        <v>1</v>
      </c>
    </row>
    <row r="1496" ht="15.75" customHeight="1">
      <c r="A1496" s="49"/>
      <c r="B1496" s="49"/>
      <c r="C1496" s="49"/>
      <c r="D1496" s="49"/>
      <c r="E1496" s="49"/>
      <c r="F1496" s="49"/>
      <c r="G1496" s="49"/>
      <c r="H1496" s="49"/>
      <c r="I1496" s="49"/>
      <c r="J1496" s="49"/>
      <c r="K1496" s="49"/>
      <c r="L1496" s="49"/>
      <c r="M1496" s="51"/>
      <c r="O1496" s="39">
        <f>Dataset!A1494</f>
        <v>46308</v>
      </c>
      <c r="P1496" s="16">
        <f>Dataset!B1494</f>
        <v>287136</v>
      </c>
      <c r="Q1496" s="16" t="str">
        <f>Dataset!C1494</f>
        <v>Y</v>
      </c>
      <c r="R1496" s="16">
        <f>Dataset!D1494</f>
        <v>14</v>
      </c>
      <c r="S1496" s="16" t="str">
        <f>if(T1496&lt;=0.3,Dataset!D1494, "")</f>
        <v/>
      </c>
      <c r="T1496" s="40">
        <f t="shared" si="2"/>
        <v>0.4733627507</v>
      </c>
      <c r="U1496" s="41" t="b">
        <f t="shared" si="1"/>
        <v>0</v>
      </c>
    </row>
    <row r="1497" ht="15.75" customHeight="1">
      <c r="A1497" s="49"/>
      <c r="B1497" s="49"/>
      <c r="C1497" s="49"/>
      <c r="D1497" s="49"/>
      <c r="E1497" s="49"/>
      <c r="F1497" s="49"/>
      <c r="G1497" s="49"/>
      <c r="H1497" s="49"/>
      <c r="I1497" s="49"/>
      <c r="J1497" s="49"/>
      <c r="K1497" s="49"/>
      <c r="L1497" s="49"/>
      <c r="M1497" s="51"/>
      <c r="O1497" s="39">
        <f>Dataset!A1495</f>
        <v>46308</v>
      </c>
      <c r="P1497" s="16">
        <f>Dataset!B1495</f>
        <v>27490</v>
      </c>
      <c r="Q1497" s="16" t="str">
        <f>Dataset!C1495</f>
        <v>Y</v>
      </c>
      <c r="R1497" s="16">
        <f>Dataset!D1495</f>
        <v>15</v>
      </c>
      <c r="S1497" s="16" t="str">
        <f>if(T1497&lt;=0.3,Dataset!D1495, "")</f>
        <v/>
      </c>
      <c r="T1497" s="40">
        <f t="shared" si="2"/>
        <v>0.774802918</v>
      </c>
      <c r="U1497" s="41" t="b">
        <f t="shared" si="1"/>
        <v>0</v>
      </c>
    </row>
    <row r="1498" ht="15.75" customHeight="1">
      <c r="A1498" s="49"/>
      <c r="B1498" s="49"/>
      <c r="C1498" s="49"/>
      <c r="D1498" s="49"/>
      <c r="E1498" s="49"/>
      <c r="F1498" s="49"/>
      <c r="G1498" s="49"/>
      <c r="H1498" s="49"/>
      <c r="I1498" s="49"/>
      <c r="J1498" s="49"/>
      <c r="K1498" s="49"/>
      <c r="L1498" s="49"/>
      <c r="M1498" s="51"/>
      <c r="O1498" s="39">
        <f>Dataset!A1496</f>
        <v>46308</v>
      </c>
      <c r="P1498" s="16">
        <f>Dataset!B1496</f>
        <v>318373</v>
      </c>
      <c r="Q1498" s="16" t="str">
        <f>Dataset!C1496</f>
        <v>Y</v>
      </c>
      <c r="R1498" s="16">
        <f>Dataset!D1496</f>
        <v>5</v>
      </c>
      <c r="S1498" s="16" t="str">
        <f>if(T1498&lt;=0.3,Dataset!D1496, "")</f>
        <v/>
      </c>
      <c r="T1498" s="40">
        <f t="shared" si="2"/>
        <v>0.735767094</v>
      </c>
      <c r="U1498" s="41" t="b">
        <f t="shared" si="1"/>
        <v>0</v>
      </c>
    </row>
    <row r="1499" ht="15.75" customHeight="1">
      <c r="A1499" s="49"/>
      <c r="B1499" s="49"/>
      <c r="C1499" s="49"/>
      <c r="D1499" s="49"/>
      <c r="E1499" s="49"/>
      <c r="F1499" s="49"/>
      <c r="G1499" s="49"/>
      <c r="H1499" s="49"/>
      <c r="I1499" s="49"/>
      <c r="J1499" s="49"/>
      <c r="K1499" s="49"/>
      <c r="L1499" s="49"/>
      <c r="M1499" s="51"/>
      <c r="O1499" s="39">
        <f>Dataset!A1497</f>
        <v>46308</v>
      </c>
      <c r="P1499" s="16">
        <f>Dataset!B1497</f>
        <v>34919</v>
      </c>
      <c r="Q1499" s="16" t="str">
        <f>Dataset!C1497</f>
        <v>Y</v>
      </c>
      <c r="R1499" s="16">
        <f>Dataset!D1497</f>
        <v>15</v>
      </c>
      <c r="S1499" s="16" t="str">
        <f>if(T1499&lt;=0.3,Dataset!D1497, "")</f>
        <v/>
      </c>
      <c r="T1499" s="40">
        <f t="shared" si="2"/>
        <v>0.3220706962</v>
      </c>
      <c r="U1499" s="41" t="b">
        <f t="shared" si="1"/>
        <v>0</v>
      </c>
    </row>
    <row r="1500" ht="15.75" customHeight="1">
      <c r="A1500" s="49"/>
      <c r="B1500" s="49"/>
      <c r="C1500" s="49"/>
      <c r="D1500" s="49"/>
      <c r="E1500" s="49"/>
      <c r="F1500" s="49"/>
      <c r="G1500" s="49"/>
      <c r="H1500" s="49"/>
      <c r="I1500" s="49"/>
      <c r="J1500" s="49"/>
      <c r="K1500" s="49"/>
      <c r="L1500" s="49"/>
      <c r="M1500" s="51"/>
      <c r="O1500" s="39">
        <f>Dataset!A1498</f>
        <v>46308</v>
      </c>
      <c r="P1500" s="16">
        <f>Dataset!B1498</f>
        <v>378856</v>
      </c>
      <c r="Q1500" s="16" t="str">
        <f>Dataset!C1498</f>
        <v>Y</v>
      </c>
      <c r="R1500" s="16">
        <f>Dataset!D1498</f>
        <v>13</v>
      </c>
      <c r="S1500" s="16">
        <f>if(T1500&lt;=0.3,Dataset!D1498, "")</f>
        <v>13</v>
      </c>
      <c r="T1500" s="40">
        <f t="shared" si="2"/>
        <v>0.2692454023</v>
      </c>
      <c r="U1500" s="41" t="b">
        <f t="shared" si="1"/>
        <v>1</v>
      </c>
    </row>
    <row r="1501" ht="15.75" customHeight="1">
      <c r="A1501" s="49"/>
      <c r="B1501" s="49"/>
      <c r="C1501" s="49"/>
      <c r="D1501" s="49"/>
      <c r="E1501" s="49"/>
      <c r="F1501" s="49"/>
      <c r="G1501" s="49"/>
      <c r="H1501" s="49"/>
      <c r="I1501" s="49"/>
      <c r="J1501" s="49"/>
      <c r="K1501" s="49"/>
      <c r="L1501" s="49"/>
      <c r="M1501" s="51"/>
      <c r="O1501" s="39">
        <f>Dataset!A1499</f>
        <v>46308</v>
      </c>
      <c r="P1501" s="16">
        <f>Dataset!B1499</f>
        <v>69392</v>
      </c>
      <c r="Q1501" s="16" t="str">
        <f>Dataset!C1499</f>
        <v>Y</v>
      </c>
      <c r="R1501" s="16">
        <f>Dataset!D1499</f>
        <v>15</v>
      </c>
      <c r="S1501" s="16" t="str">
        <f>if(T1501&lt;=0.3,Dataset!D1499, "")</f>
        <v/>
      </c>
      <c r="T1501" s="40">
        <f t="shared" si="2"/>
        <v>0.6574344968</v>
      </c>
      <c r="U1501" s="41" t="b">
        <f t="shared" si="1"/>
        <v>0</v>
      </c>
    </row>
    <row r="1502" ht="15.75" customHeight="1">
      <c r="A1502" s="49"/>
      <c r="B1502" s="49"/>
      <c r="C1502" s="49"/>
      <c r="D1502" s="49"/>
      <c r="E1502" s="49"/>
      <c r="F1502" s="49"/>
      <c r="G1502" s="49"/>
      <c r="H1502" s="49"/>
      <c r="I1502" s="49"/>
      <c r="J1502" s="49"/>
      <c r="K1502" s="49"/>
      <c r="L1502" s="49"/>
      <c r="M1502" s="51"/>
      <c r="O1502" s="39">
        <f>Dataset!A1500</f>
        <v>46308</v>
      </c>
      <c r="P1502" s="16">
        <f>Dataset!B1500</f>
        <v>293076</v>
      </c>
      <c r="Q1502" s="16" t="str">
        <f>Dataset!C1500</f>
        <v>Y</v>
      </c>
      <c r="R1502" s="16">
        <f>Dataset!D1500</f>
        <v>14</v>
      </c>
      <c r="S1502" s="16">
        <f>if(T1502&lt;=0.3,Dataset!D1500, "")</f>
        <v>14</v>
      </c>
      <c r="T1502" s="40">
        <f t="shared" si="2"/>
        <v>0.1057390914</v>
      </c>
      <c r="U1502" s="41" t="b">
        <f t="shared" si="1"/>
        <v>1</v>
      </c>
    </row>
    <row r="1503" ht="15.75" customHeight="1">
      <c r="A1503" s="49"/>
      <c r="B1503" s="49"/>
      <c r="C1503" s="49"/>
      <c r="D1503" s="49"/>
      <c r="E1503" s="49"/>
      <c r="F1503" s="49"/>
      <c r="G1503" s="49"/>
      <c r="H1503" s="49"/>
      <c r="I1503" s="49"/>
      <c r="J1503" s="49"/>
      <c r="K1503" s="49"/>
      <c r="L1503" s="49"/>
      <c r="M1503" s="51"/>
      <c r="O1503" s="39">
        <f>Dataset!A1501</f>
        <v>46308</v>
      </c>
      <c r="P1503" s="16">
        <f>Dataset!B1501</f>
        <v>411106</v>
      </c>
      <c r="Q1503" s="16" t="str">
        <f>Dataset!C1501</f>
        <v>Y</v>
      </c>
      <c r="R1503" s="16">
        <f>Dataset!D1501</f>
        <v>15</v>
      </c>
      <c r="S1503" s="16" t="str">
        <f>if(T1503&lt;=0.3,Dataset!D1501, "")</f>
        <v/>
      </c>
      <c r="T1503" s="40">
        <f t="shared" si="2"/>
        <v>0.7479724206</v>
      </c>
      <c r="U1503" s="41" t="b">
        <f t="shared" si="1"/>
        <v>0</v>
      </c>
    </row>
    <row r="1504" ht="15.75" customHeight="1">
      <c r="A1504" s="49"/>
      <c r="B1504" s="49"/>
      <c r="C1504" s="49"/>
      <c r="D1504" s="49"/>
      <c r="E1504" s="49"/>
      <c r="F1504" s="49"/>
      <c r="G1504" s="49"/>
      <c r="H1504" s="49"/>
      <c r="I1504" s="49"/>
      <c r="J1504" s="49"/>
      <c r="K1504" s="49"/>
      <c r="L1504" s="49"/>
      <c r="M1504" s="51"/>
      <c r="O1504" s="39">
        <f>Dataset!A1502</f>
        <v>46308</v>
      </c>
      <c r="P1504" s="16">
        <f>Dataset!B1502</f>
        <v>377547</v>
      </c>
      <c r="Q1504" s="16" t="str">
        <f>Dataset!C1502</f>
        <v>Y</v>
      </c>
      <c r="R1504" s="16">
        <f>Dataset!D1502</f>
        <v>14</v>
      </c>
      <c r="S1504" s="16" t="str">
        <f>if(T1504&lt;=0.3,Dataset!D1502, "")</f>
        <v/>
      </c>
      <c r="T1504" s="40">
        <f t="shared" si="2"/>
        <v>0.617813533</v>
      </c>
      <c r="U1504" s="41" t="b">
        <f t="shared" si="1"/>
        <v>0</v>
      </c>
    </row>
    <row r="1505" ht="15.75" customHeight="1">
      <c r="A1505" s="49"/>
      <c r="B1505" s="49"/>
      <c r="C1505" s="49"/>
      <c r="D1505" s="49"/>
      <c r="E1505" s="49"/>
      <c r="F1505" s="49"/>
      <c r="G1505" s="49"/>
      <c r="H1505" s="49"/>
      <c r="I1505" s="49"/>
      <c r="J1505" s="49"/>
      <c r="K1505" s="49"/>
      <c r="L1505" s="49"/>
      <c r="M1505" s="51"/>
      <c r="O1505" s="39">
        <f>Dataset!A1503</f>
        <v>46308</v>
      </c>
      <c r="P1505" s="16">
        <f>Dataset!B1503</f>
        <v>450595</v>
      </c>
      <c r="Q1505" s="16" t="str">
        <f>Dataset!C1503</f>
        <v>Y</v>
      </c>
      <c r="R1505" s="16">
        <f>Dataset!D1503</f>
        <v>15</v>
      </c>
      <c r="S1505" s="16">
        <f>if(T1505&lt;=0.3,Dataset!D1503, "")</f>
        <v>15</v>
      </c>
      <c r="T1505" s="40">
        <f t="shared" si="2"/>
        <v>0.2697846622</v>
      </c>
      <c r="U1505" s="41" t="b">
        <f t="shared" si="1"/>
        <v>1</v>
      </c>
    </row>
    <row r="1506" ht="15.75" customHeight="1">
      <c r="A1506" s="49"/>
      <c r="B1506" s="49"/>
      <c r="C1506" s="49"/>
      <c r="D1506" s="49"/>
      <c r="E1506" s="49"/>
      <c r="F1506" s="49"/>
      <c r="G1506" s="49"/>
      <c r="H1506" s="49"/>
      <c r="I1506" s="49"/>
      <c r="J1506" s="49"/>
      <c r="K1506" s="49"/>
      <c r="L1506" s="49"/>
      <c r="M1506" s="51"/>
      <c r="O1506" s="39">
        <f>Dataset!A1504</f>
        <v>46308</v>
      </c>
      <c r="P1506" s="16">
        <f>Dataset!B1504</f>
        <v>264368</v>
      </c>
      <c r="Q1506" s="16" t="str">
        <f>Dataset!C1504</f>
        <v>Y</v>
      </c>
      <c r="R1506" s="16">
        <f>Dataset!D1504</f>
        <v>11</v>
      </c>
      <c r="S1506" s="16">
        <f>if(T1506&lt;=0.3,Dataset!D1504, "")</f>
        <v>11</v>
      </c>
      <c r="T1506" s="40">
        <f t="shared" si="2"/>
        <v>0.2570700394</v>
      </c>
      <c r="U1506" s="41" t="b">
        <f t="shared" si="1"/>
        <v>1</v>
      </c>
    </row>
    <row r="1507" ht="15.75" customHeight="1">
      <c r="A1507" s="49"/>
      <c r="B1507" s="49"/>
      <c r="C1507" s="49"/>
      <c r="D1507" s="49"/>
      <c r="E1507" s="49"/>
      <c r="F1507" s="49"/>
      <c r="G1507" s="49"/>
      <c r="H1507" s="49"/>
      <c r="I1507" s="49"/>
      <c r="J1507" s="49"/>
      <c r="K1507" s="49"/>
      <c r="L1507" s="49"/>
      <c r="M1507" s="51"/>
      <c r="O1507" s="39">
        <f>Dataset!A1505</f>
        <v>46308</v>
      </c>
      <c r="P1507" s="16">
        <f>Dataset!B1505</f>
        <v>314047</v>
      </c>
      <c r="Q1507" s="16" t="str">
        <f>Dataset!C1505</f>
        <v>Y</v>
      </c>
      <c r="R1507" s="16">
        <f>Dataset!D1505</f>
        <v>15</v>
      </c>
      <c r="S1507" s="16" t="str">
        <f>if(T1507&lt;=0.3,Dataset!D1505, "")</f>
        <v/>
      </c>
      <c r="T1507" s="40">
        <f t="shared" si="2"/>
        <v>0.395789367</v>
      </c>
      <c r="U1507" s="41" t="b">
        <f t="shared" si="1"/>
        <v>0</v>
      </c>
    </row>
    <row r="1508" ht="15.75" customHeight="1">
      <c r="A1508" s="49"/>
      <c r="B1508" s="49"/>
      <c r="C1508" s="49"/>
      <c r="D1508" s="49"/>
      <c r="E1508" s="49"/>
      <c r="F1508" s="49"/>
      <c r="G1508" s="49"/>
      <c r="H1508" s="49"/>
      <c r="I1508" s="49"/>
      <c r="J1508" s="49"/>
      <c r="K1508" s="49"/>
      <c r="L1508" s="49"/>
      <c r="M1508" s="51"/>
      <c r="O1508" s="39">
        <f>Dataset!A1506</f>
        <v>46308</v>
      </c>
      <c r="P1508" s="16">
        <f>Dataset!B1506</f>
        <v>310653</v>
      </c>
      <c r="Q1508" s="16" t="str">
        <f>Dataset!C1506</f>
        <v>Y</v>
      </c>
      <c r="R1508" s="16">
        <f>Dataset!D1506</f>
        <v>15</v>
      </c>
      <c r="S1508" s="16" t="str">
        <f>if(T1508&lt;=0.3,Dataset!D1506, "")</f>
        <v/>
      </c>
      <c r="T1508" s="40">
        <f t="shared" si="2"/>
        <v>0.6217143982</v>
      </c>
      <c r="U1508" s="41" t="b">
        <f t="shared" si="1"/>
        <v>0</v>
      </c>
    </row>
    <row r="1509" ht="15.75" customHeight="1">
      <c r="A1509" s="49"/>
      <c r="B1509" s="49"/>
      <c r="C1509" s="49"/>
      <c r="D1509" s="49"/>
      <c r="E1509" s="49"/>
      <c r="F1509" s="49"/>
      <c r="G1509" s="49"/>
      <c r="H1509" s="49"/>
      <c r="I1509" s="49"/>
      <c r="J1509" s="49"/>
      <c r="K1509" s="49"/>
      <c r="L1509" s="49"/>
      <c r="M1509" s="51"/>
      <c r="O1509" s="39">
        <f>Dataset!A1507</f>
        <v>46308</v>
      </c>
      <c r="P1509" s="16">
        <f>Dataset!B1507</f>
        <v>158534</v>
      </c>
      <c r="Q1509" s="16" t="str">
        <f>Dataset!C1507</f>
        <v>Y</v>
      </c>
      <c r="R1509" s="16">
        <f>Dataset!D1507</f>
        <v>15</v>
      </c>
      <c r="S1509" s="16">
        <f>if(T1509&lt;=0.3,Dataset!D1507, "")</f>
        <v>15</v>
      </c>
      <c r="T1509" s="40">
        <f t="shared" si="2"/>
        <v>0.004587374488</v>
      </c>
      <c r="U1509" s="41" t="b">
        <f t="shared" si="1"/>
        <v>1</v>
      </c>
    </row>
    <row r="1510" ht="15.75" customHeight="1">
      <c r="A1510" s="49"/>
      <c r="B1510" s="49"/>
      <c r="C1510" s="49"/>
      <c r="D1510" s="49"/>
      <c r="E1510" s="49"/>
      <c r="F1510" s="49"/>
      <c r="G1510" s="49"/>
      <c r="H1510" s="49"/>
      <c r="I1510" s="49"/>
      <c r="J1510" s="49"/>
      <c r="K1510" s="49"/>
      <c r="L1510" s="49"/>
      <c r="M1510" s="51"/>
      <c r="O1510" s="39">
        <f>Dataset!A1508</f>
        <v>46308</v>
      </c>
      <c r="P1510" s="16">
        <f>Dataset!B1508</f>
        <v>204606</v>
      </c>
      <c r="Q1510" s="16" t="str">
        <f>Dataset!C1508</f>
        <v>Y</v>
      </c>
      <c r="R1510" s="16">
        <f>Dataset!D1508</f>
        <v>13</v>
      </c>
      <c r="S1510" s="16" t="str">
        <f>if(T1510&lt;=0.3,Dataset!D1508, "")</f>
        <v/>
      </c>
      <c r="T1510" s="40">
        <f t="shared" si="2"/>
        <v>0.6417105124</v>
      </c>
      <c r="U1510" s="41" t="b">
        <f t="shared" si="1"/>
        <v>0</v>
      </c>
    </row>
    <row r="1511" ht="15.75" customHeight="1">
      <c r="A1511" s="49"/>
      <c r="B1511" s="49"/>
      <c r="C1511" s="49"/>
      <c r="D1511" s="49"/>
      <c r="E1511" s="49"/>
      <c r="F1511" s="49"/>
      <c r="G1511" s="49"/>
      <c r="H1511" s="49"/>
      <c r="I1511" s="49"/>
      <c r="J1511" s="49"/>
      <c r="K1511" s="49"/>
      <c r="L1511" s="49"/>
      <c r="M1511" s="51"/>
      <c r="O1511" s="39">
        <f>Dataset!A1509</f>
        <v>46308</v>
      </c>
      <c r="P1511" s="16">
        <f>Dataset!B1509</f>
        <v>496996</v>
      </c>
      <c r="Q1511" s="16" t="str">
        <f>Dataset!C1509</f>
        <v>Y</v>
      </c>
      <c r="R1511" s="16">
        <f>Dataset!D1509</f>
        <v>12</v>
      </c>
      <c r="S1511" s="16" t="str">
        <f>if(T1511&lt;=0.3,Dataset!D1509, "")</f>
        <v/>
      </c>
      <c r="T1511" s="40">
        <f t="shared" si="2"/>
        <v>0.9724683793</v>
      </c>
      <c r="U1511" s="41" t="b">
        <f t="shared" si="1"/>
        <v>0</v>
      </c>
    </row>
    <row r="1512" ht="15.75" customHeight="1">
      <c r="A1512" s="49"/>
      <c r="B1512" s="49"/>
      <c r="C1512" s="49"/>
      <c r="D1512" s="49"/>
      <c r="E1512" s="49"/>
      <c r="F1512" s="49"/>
      <c r="G1512" s="49"/>
      <c r="H1512" s="49"/>
      <c r="I1512" s="49"/>
      <c r="J1512" s="49"/>
      <c r="K1512" s="49"/>
      <c r="L1512" s="49"/>
      <c r="M1512" s="51"/>
      <c r="O1512" s="39">
        <f>Dataset!A1510</f>
        <v>46308</v>
      </c>
      <c r="P1512" s="16">
        <f>Dataset!B1510</f>
        <v>145782</v>
      </c>
      <c r="Q1512" s="16" t="str">
        <f>Dataset!C1510</f>
        <v>Y</v>
      </c>
      <c r="R1512" s="16">
        <f>Dataset!D1510</f>
        <v>12</v>
      </c>
      <c r="S1512" s="16" t="str">
        <f>if(T1512&lt;=0.3,Dataset!D1510, "")</f>
        <v/>
      </c>
      <c r="T1512" s="40">
        <f t="shared" si="2"/>
        <v>0.8045189555</v>
      </c>
      <c r="U1512" s="41" t="b">
        <f t="shared" si="1"/>
        <v>0</v>
      </c>
    </row>
    <row r="1513" ht="15.75" customHeight="1">
      <c r="A1513" s="49"/>
      <c r="B1513" s="49"/>
      <c r="C1513" s="49"/>
      <c r="D1513" s="49"/>
      <c r="E1513" s="49"/>
      <c r="F1513" s="49"/>
      <c r="G1513" s="49"/>
      <c r="H1513" s="49"/>
      <c r="I1513" s="49"/>
      <c r="J1513" s="49"/>
      <c r="K1513" s="49"/>
      <c r="L1513" s="49"/>
      <c r="M1513" s="51"/>
      <c r="O1513" s="39">
        <f>Dataset!A1511</f>
        <v>46308</v>
      </c>
      <c r="P1513" s="16">
        <f>Dataset!B1511</f>
        <v>399959</v>
      </c>
      <c r="Q1513" s="16" t="str">
        <f>Dataset!C1511</f>
        <v>Y</v>
      </c>
      <c r="R1513" s="16">
        <f>Dataset!D1511</f>
        <v>10</v>
      </c>
      <c r="S1513" s="16" t="str">
        <f>if(T1513&lt;=0.3,Dataset!D1511, "")</f>
        <v/>
      </c>
      <c r="T1513" s="40">
        <f t="shared" si="2"/>
        <v>0.8425469989</v>
      </c>
      <c r="U1513" s="41" t="b">
        <f t="shared" si="1"/>
        <v>0</v>
      </c>
    </row>
    <row r="1514" ht="15.75" customHeight="1">
      <c r="A1514" s="49"/>
      <c r="B1514" s="49"/>
      <c r="C1514" s="49"/>
      <c r="D1514" s="49"/>
      <c r="E1514" s="49"/>
      <c r="F1514" s="49"/>
      <c r="G1514" s="49"/>
      <c r="H1514" s="49"/>
      <c r="I1514" s="49"/>
      <c r="J1514" s="49"/>
      <c r="K1514" s="49"/>
      <c r="L1514" s="49"/>
      <c r="M1514" s="51"/>
      <c r="O1514" s="39">
        <f>Dataset!A1512</f>
        <v>46308</v>
      </c>
      <c r="P1514" s="16">
        <f>Dataset!B1512</f>
        <v>92205</v>
      </c>
      <c r="Q1514" s="16" t="str">
        <f>Dataset!C1512</f>
        <v>Y</v>
      </c>
      <c r="R1514" s="16">
        <f>Dataset!D1512</f>
        <v>13</v>
      </c>
      <c r="S1514" s="16" t="str">
        <f>if(T1514&lt;=0.3,Dataset!D1512, "")</f>
        <v/>
      </c>
      <c r="T1514" s="40">
        <f t="shared" si="2"/>
        <v>0.4006826986</v>
      </c>
      <c r="U1514" s="41" t="b">
        <f t="shared" si="1"/>
        <v>0</v>
      </c>
    </row>
    <row r="1515" ht="15.75" customHeight="1">
      <c r="A1515" s="49"/>
      <c r="B1515" s="49"/>
      <c r="C1515" s="49"/>
      <c r="D1515" s="49"/>
      <c r="E1515" s="49"/>
      <c r="F1515" s="49"/>
      <c r="G1515" s="49"/>
      <c r="H1515" s="49"/>
      <c r="I1515" s="49"/>
      <c r="J1515" s="49"/>
      <c r="K1515" s="49"/>
      <c r="L1515" s="49"/>
      <c r="M1515" s="51"/>
      <c r="O1515" s="39">
        <f>Dataset!A1513</f>
        <v>46308</v>
      </c>
      <c r="P1515" s="16">
        <f>Dataset!B1513</f>
        <v>118735</v>
      </c>
      <c r="Q1515" s="16" t="str">
        <f>Dataset!C1513</f>
        <v>Y</v>
      </c>
      <c r="R1515" s="16">
        <f>Dataset!D1513</f>
        <v>11</v>
      </c>
      <c r="S1515" s="16">
        <f>if(T1515&lt;=0.3,Dataset!D1513, "")</f>
        <v>11</v>
      </c>
      <c r="T1515" s="40">
        <f t="shared" si="2"/>
        <v>0.1058320552</v>
      </c>
      <c r="U1515" s="41" t="b">
        <f t="shared" si="1"/>
        <v>1</v>
      </c>
    </row>
    <row r="1516" ht="15.75" customHeight="1">
      <c r="A1516" s="49"/>
      <c r="B1516" s="49"/>
      <c r="C1516" s="49"/>
      <c r="D1516" s="49"/>
      <c r="E1516" s="49"/>
      <c r="F1516" s="49"/>
      <c r="G1516" s="49"/>
      <c r="H1516" s="49"/>
      <c r="I1516" s="49"/>
      <c r="J1516" s="49"/>
      <c r="K1516" s="49"/>
      <c r="L1516" s="49"/>
      <c r="M1516" s="51"/>
      <c r="O1516" s="39">
        <f>Dataset!A1514</f>
        <v>46308</v>
      </c>
      <c r="P1516" s="16">
        <f>Dataset!B1514</f>
        <v>17746</v>
      </c>
      <c r="Q1516" s="16" t="str">
        <f>Dataset!C1514</f>
        <v>Y</v>
      </c>
      <c r="R1516" s="16">
        <f>Dataset!D1514</f>
        <v>14</v>
      </c>
      <c r="S1516" s="16">
        <f>if(T1516&lt;=0.3,Dataset!D1514, "")</f>
        <v>14</v>
      </c>
      <c r="T1516" s="40">
        <f t="shared" si="2"/>
        <v>0.04042299858</v>
      </c>
      <c r="U1516" s="41" t="b">
        <f t="shared" si="1"/>
        <v>1</v>
      </c>
    </row>
    <row r="1517" ht="15.75" customHeight="1">
      <c r="A1517" s="49"/>
      <c r="B1517" s="49"/>
      <c r="C1517" s="49"/>
      <c r="D1517" s="49"/>
      <c r="E1517" s="49"/>
      <c r="F1517" s="49"/>
      <c r="G1517" s="49"/>
      <c r="H1517" s="49"/>
      <c r="I1517" s="49"/>
      <c r="J1517" s="49"/>
      <c r="K1517" s="49"/>
      <c r="L1517" s="49"/>
      <c r="M1517" s="51"/>
      <c r="O1517" s="39">
        <f>Dataset!A1515</f>
        <v>46308</v>
      </c>
      <c r="P1517" s="16">
        <f>Dataset!B1515</f>
        <v>189483</v>
      </c>
      <c r="Q1517" s="16" t="str">
        <f>Dataset!C1515</f>
        <v>Y</v>
      </c>
      <c r="R1517" s="16">
        <f>Dataset!D1515</f>
        <v>9</v>
      </c>
      <c r="S1517" s="16" t="str">
        <f>if(T1517&lt;=0.3,Dataset!D1515, "")</f>
        <v/>
      </c>
      <c r="T1517" s="40">
        <f t="shared" si="2"/>
        <v>0.9430044702</v>
      </c>
      <c r="U1517" s="41" t="b">
        <f t="shared" si="1"/>
        <v>0</v>
      </c>
    </row>
    <row r="1518" ht="15.75" customHeight="1">
      <c r="A1518" s="49"/>
      <c r="B1518" s="49"/>
      <c r="C1518" s="49"/>
      <c r="D1518" s="49"/>
      <c r="E1518" s="49"/>
      <c r="F1518" s="49"/>
      <c r="G1518" s="49"/>
      <c r="H1518" s="49"/>
      <c r="I1518" s="49"/>
      <c r="J1518" s="49"/>
      <c r="K1518" s="49"/>
      <c r="L1518" s="49"/>
      <c r="M1518" s="51"/>
      <c r="O1518" s="39">
        <f>Dataset!A1516</f>
        <v>46308</v>
      </c>
      <c r="P1518" s="16">
        <f>Dataset!B1516</f>
        <v>325072</v>
      </c>
      <c r="Q1518" s="16" t="str">
        <f>Dataset!C1516</f>
        <v>Y</v>
      </c>
      <c r="R1518" s="16">
        <f>Dataset!D1516</f>
        <v>15</v>
      </c>
      <c r="S1518" s="16" t="str">
        <f>if(T1518&lt;=0.3,Dataset!D1516, "")</f>
        <v/>
      </c>
      <c r="T1518" s="40">
        <f t="shared" si="2"/>
        <v>0.9270159556</v>
      </c>
      <c r="U1518" s="41" t="b">
        <f t="shared" si="1"/>
        <v>0</v>
      </c>
    </row>
    <row r="1519" ht="15.75" customHeight="1">
      <c r="A1519" s="49"/>
      <c r="B1519" s="49"/>
      <c r="C1519" s="49"/>
      <c r="D1519" s="49"/>
      <c r="E1519" s="49"/>
      <c r="F1519" s="49"/>
      <c r="G1519" s="49"/>
      <c r="H1519" s="49"/>
      <c r="I1519" s="49"/>
      <c r="J1519" s="49"/>
      <c r="K1519" s="49"/>
      <c r="L1519" s="49"/>
      <c r="M1519" s="51"/>
      <c r="O1519" s="39">
        <f>Dataset!A1517</f>
        <v>46308</v>
      </c>
      <c r="P1519" s="16">
        <f>Dataset!B1517</f>
        <v>60207</v>
      </c>
      <c r="Q1519" s="16" t="str">
        <f>Dataset!C1517</f>
        <v>Y</v>
      </c>
      <c r="R1519" s="16">
        <f>Dataset!D1517</f>
        <v>13</v>
      </c>
      <c r="S1519" s="16" t="str">
        <f>if(T1519&lt;=0.3,Dataset!D1517, "")</f>
        <v/>
      </c>
      <c r="T1519" s="40">
        <f t="shared" si="2"/>
        <v>0.5051898042</v>
      </c>
      <c r="U1519" s="41" t="b">
        <f t="shared" si="1"/>
        <v>0</v>
      </c>
    </row>
    <row r="1520" ht="15.75" customHeight="1">
      <c r="A1520" s="49"/>
      <c r="B1520" s="49"/>
      <c r="C1520" s="49"/>
      <c r="D1520" s="49"/>
      <c r="E1520" s="49"/>
      <c r="F1520" s="49"/>
      <c r="G1520" s="49"/>
      <c r="H1520" s="49"/>
      <c r="I1520" s="49"/>
      <c r="J1520" s="49"/>
      <c r="K1520" s="49"/>
      <c r="L1520" s="49"/>
      <c r="M1520" s="51"/>
      <c r="O1520" s="39">
        <f>Dataset!A1518</f>
        <v>46307</v>
      </c>
      <c r="P1520" s="16">
        <f>Dataset!B1518</f>
        <v>260101</v>
      </c>
      <c r="Q1520" s="16" t="str">
        <f>Dataset!C1518</f>
        <v>Y</v>
      </c>
      <c r="R1520" s="16">
        <f>Dataset!D1518</f>
        <v>14</v>
      </c>
      <c r="S1520" s="16">
        <f>if(T1520&lt;=0.3,Dataset!D1518, "")</f>
        <v>14</v>
      </c>
      <c r="T1520" s="40">
        <f t="shared" si="2"/>
        <v>0.02023053955</v>
      </c>
      <c r="U1520" s="41" t="b">
        <f t="shared" si="1"/>
        <v>1</v>
      </c>
    </row>
    <row r="1521" ht="15.75" customHeight="1">
      <c r="A1521" s="49"/>
      <c r="B1521" s="49"/>
      <c r="C1521" s="49"/>
      <c r="D1521" s="49"/>
      <c r="E1521" s="49"/>
      <c r="F1521" s="49"/>
      <c r="G1521" s="49"/>
      <c r="H1521" s="49"/>
      <c r="I1521" s="49"/>
      <c r="J1521" s="49"/>
      <c r="K1521" s="49"/>
      <c r="L1521" s="49"/>
      <c r="M1521" s="51"/>
      <c r="O1521" s="39">
        <f>Dataset!A1519</f>
        <v>46307</v>
      </c>
      <c r="P1521" s="16">
        <f>Dataset!B1519</f>
        <v>132416</v>
      </c>
      <c r="Q1521" s="16" t="str">
        <f>Dataset!C1519</f>
        <v>Y</v>
      </c>
      <c r="R1521" s="16">
        <f>Dataset!D1519</f>
        <v>15</v>
      </c>
      <c r="S1521" s="16" t="str">
        <f>if(T1521&lt;=0.3,Dataset!D1519, "")</f>
        <v/>
      </c>
      <c r="T1521" s="40">
        <f t="shared" si="2"/>
        <v>0.427570912</v>
      </c>
      <c r="U1521" s="41" t="b">
        <f t="shared" si="1"/>
        <v>0</v>
      </c>
    </row>
    <row r="1522" ht="15.75" customHeight="1">
      <c r="A1522" s="49"/>
      <c r="B1522" s="49"/>
      <c r="C1522" s="49"/>
      <c r="D1522" s="49"/>
      <c r="E1522" s="49"/>
      <c r="F1522" s="49"/>
      <c r="G1522" s="49"/>
      <c r="H1522" s="49"/>
      <c r="I1522" s="49"/>
      <c r="J1522" s="49"/>
      <c r="K1522" s="49"/>
      <c r="L1522" s="49"/>
      <c r="M1522" s="51"/>
      <c r="O1522" s="39">
        <f>Dataset!A1520</f>
        <v>46307</v>
      </c>
      <c r="P1522" s="16">
        <f>Dataset!B1520</f>
        <v>84241</v>
      </c>
      <c r="Q1522" s="16" t="str">
        <f>Dataset!C1520</f>
        <v>C</v>
      </c>
      <c r="R1522" s="16">
        <f>Dataset!D1520</f>
        <v>9</v>
      </c>
      <c r="S1522" s="16" t="str">
        <f>if(T1522&lt;=0.3,Dataset!D1520, "")</f>
        <v/>
      </c>
      <c r="T1522" s="40">
        <f t="shared" si="2"/>
        <v>0.6868428745</v>
      </c>
      <c r="U1522" s="41" t="b">
        <f t="shared" si="1"/>
        <v>0</v>
      </c>
    </row>
    <row r="1523" ht="15.75" customHeight="1">
      <c r="A1523" s="49"/>
      <c r="B1523" s="49"/>
      <c r="C1523" s="49"/>
      <c r="D1523" s="49"/>
      <c r="E1523" s="49"/>
      <c r="F1523" s="49"/>
      <c r="G1523" s="49"/>
      <c r="H1523" s="49"/>
      <c r="I1523" s="49"/>
      <c r="J1523" s="49"/>
      <c r="K1523" s="49"/>
      <c r="L1523" s="49"/>
      <c r="M1523" s="51"/>
      <c r="O1523" s="39">
        <f>Dataset!A1521</f>
        <v>46307</v>
      </c>
      <c r="P1523" s="16">
        <f>Dataset!B1521</f>
        <v>164888</v>
      </c>
      <c r="Q1523" s="16" t="str">
        <f>Dataset!C1521</f>
        <v>Y</v>
      </c>
      <c r="R1523" s="16">
        <f>Dataset!D1521</f>
        <v>10</v>
      </c>
      <c r="S1523" s="16">
        <f>if(T1523&lt;=0.3,Dataset!D1521, "")</f>
        <v>10</v>
      </c>
      <c r="T1523" s="40">
        <f t="shared" si="2"/>
        <v>0.1199242001</v>
      </c>
      <c r="U1523" s="41" t="b">
        <f t="shared" si="1"/>
        <v>1</v>
      </c>
    </row>
    <row r="1524" ht="15.75" customHeight="1">
      <c r="A1524" s="49"/>
      <c r="B1524" s="49"/>
      <c r="C1524" s="49"/>
      <c r="D1524" s="49"/>
      <c r="E1524" s="49"/>
      <c r="F1524" s="49"/>
      <c r="G1524" s="49"/>
      <c r="H1524" s="49"/>
      <c r="I1524" s="49"/>
      <c r="J1524" s="49"/>
      <c r="K1524" s="49"/>
      <c r="L1524" s="49"/>
      <c r="M1524" s="51"/>
      <c r="O1524" s="39">
        <f>Dataset!A1522</f>
        <v>46307</v>
      </c>
      <c r="P1524" s="16">
        <f>Dataset!B1522</f>
        <v>278420</v>
      </c>
      <c r="Q1524" s="16" t="str">
        <f>Dataset!C1522</f>
        <v>Y</v>
      </c>
      <c r="R1524" s="16">
        <f>Dataset!D1522</f>
        <v>15</v>
      </c>
      <c r="S1524" s="16" t="str">
        <f>if(T1524&lt;=0.3,Dataset!D1522, "")</f>
        <v/>
      </c>
      <c r="T1524" s="40">
        <f t="shared" si="2"/>
        <v>0.3216436687</v>
      </c>
      <c r="U1524" s="41" t="b">
        <f t="shared" si="1"/>
        <v>0</v>
      </c>
    </row>
    <row r="1525" ht="15.75" customHeight="1">
      <c r="A1525" s="49"/>
      <c r="B1525" s="49"/>
      <c r="C1525" s="49"/>
      <c r="D1525" s="49"/>
      <c r="E1525" s="49"/>
      <c r="F1525" s="49"/>
      <c r="G1525" s="49"/>
      <c r="H1525" s="49"/>
      <c r="I1525" s="49"/>
      <c r="J1525" s="49"/>
      <c r="K1525" s="49"/>
      <c r="L1525" s="49"/>
      <c r="M1525" s="51"/>
      <c r="O1525" s="39">
        <f>Dataset!A1523</f>
        <v>46307</v>
      </c>
      <c r="P1525" s="16">
        <f>Dataset!B1523</f>
        <v>80515</v>
      </c>
      <c r="Q1525" s="16" t="str">
        <f>Dataset!C1523</f>
        <v>Y</v>
      </c>
      <c r="R1525" s="16">
        <f>Dataset!D1523</f>
        <v>13</v>
      </c>
      <c r="S1525" s="16" t="str">
        <f>if(T1525&lt;=0.3,Dataset!D1523, "")</f>
        <v/>
      </c>
      <c r="T1525" s="40">
        <f t="shared" si="2"/>
        <v>0.6398402314</v>
      </c>
      <c r="U1525" s="41" t="b">
        <f t="shared" si="1"/>
        <v>0</v>
      </c>
    </row>
    <row r="1526" ht="15.75" customHeight="1">
      <c r="A1526" s="49"/>
      <c r="B1526" s="49"/>
      <c r="C1526" s="49"/>
      <c r="D1526" s="49"/>
      <c r="E1526" s="49"/>
      <c r="F1526" s="49"/>
      <c r="G1526" s="49"/>
      <c r="H1526" s="49"/>
      <c r="I1526" s="49"/>
      <c r="J1526" s="49"/>
      <c r="K1526" s="49"/>
      <c r="L1526" s="49"/>
      <c r="M1526" s="51"/>
      <c r="O1526" s="39">
        <f>Dataset!A1524</f>
        <v>46307</v>
      </c>
      <c r="P1526" s="16">
        <f>Dataset!B1524</f>
        <v>184489</v>
      </c>
      <c r="Q1526" s="16" t="str">
        <f>Dataset!C1524</f>
        <v>Y</v>
      </c>
      <c r="R1526" s="16">
        <f>Dataset!D1524</f>
        <v>14</v>
      </c>
      <c r="S1526" s="16" t="str">
        <f>if(T1526&lt;=0.3,Dataset!D1524, "")</f>
        <v/>
      </c>
      <c r="T1526" s="40">
        <f t="shared" si="2"/>
        <v>0.7909961275</v>
      </c>
      <c r="U1526" s="41" t="b">
        <f t="shared" si="1"/>
        <v>0</v>
      </c>
    </row>
    <row r="1527" ht="15.75" customHeight="1">
      <c r="A1527" s="49"/>
      <c r="B1527" s="49"/>
      <c r="C1527" s="49"/>
      <c r="D1527" s="49"/>
      <c r="E1527" s="49"/>
      <c r="F1527" s="49"/>
      <c r="G1527" s="49"/>
      <c r="H1527" s="49"/>
      <c r="I1527" s="49"/>
      <c r="J1527" s="49"/>
      <c r="K1527" s="49"/>
      <c r="L1527" s="49"/>
      <c r="M1527" s="51"/>
      <c r="O1527" s="39">
        <f>Dataset!A1525</f>
        <v>46307</v>
      </c>
      <c r="P1527" s="16">
        <f>Dataset!B1525</f>
        <v>235341</v>
      </c>
      <c r="Q1527" s="16" t="str">
        <f>Dataset!C1525</f>
        <v>Y</v>
      </c>
      <c r="R1527" s="16">
        <f>Dataset!D1525</f>
        <v>6</v>
      </c>
      <c r="S1527" s="16" t="str">
        <f>if(T1527&lt;=0.3,Dataset!D1525, "")</f>
        <v/>
      </c>
      <c r="T1527" s="40">
        <f t="shared" si="2"/>
        <v>0.3823870177</v>
      </c>
      <c r="U1527" s="41" t="b">
        <f t="shared" si="1"/>
        <v>0</v>
      </c>
    </row>
    <row r="1528" ht="15.75" customHeight="1">
      <c r="A1528" s="49"/>
      <c r="B1528" s="49"/>
      <c r="C1528" s="49"/>
      <c r="D1528" s="49"/>
      <c r="E1528" s="49"/>
      <c r="F1528" s="49"/>
      <c r="G1528" s="49"/>
      <c r="H1528" s="49"/>
      <c r="I1528" s="49"/>
      <c r="J1528" s="49"/>
      <c r="K1528" s="49"/>
      <c r="L1528" s="49"/>
      <c r="M1528" s="51"/>
      <c r="O1528" s="39">
        <f>Dataset!A1526</f>
        <v>46307</v>
      </c>
      <c r="P1528" s="16">
        <f>Dataset!B1526</f>
        <v>382970</v>
      </c>
      <c r="Q1528" s="16" t="str">
        <f>Dataset!C1526</f>
        <v>Y</v>
      </c>
      <c r="R1528" s="16">
        <f>Dataset!D1526</f>
        <v>13</v>
      </c>
      <c r="S1528" s="16">
        <f>if(T1528&lt;=0.3,Dataset!D1526, "")</f>
        <v>13</v>
      </c>
      <c r="T1528" s="40">
        <f t="shared" si="2"/>
        <v>0.1645775206</v>
      </c>
      <c r="U1528" s="41" t="b">
        <f t="shared" si="1"/>
        <v>1</v>
      </c>
    </row>
    <row r="1529" ht="15.75" customHeight="1">
      <c r="A1529" s="49"/>
      <c r="B1529" s="49"/>
      <c r="C1529" s="49"/>
      <c r="D1529" s="49"/>
      <c r="E1529" s="49"/>
      <c r="F1529" s="49"/>
      <c r="G1529" s="49"/>
      <c r="H1529" s="49"/>
      <c r="I1529" s="49"/>
      <c r="J1529" s="49"/>
      <c r="K1529" s="49"/>
      <c r="L1529" s="49"/>
      <c r="M1529" s="51"/>
      <c r="O1529" s="39">
        <f>Dataset!A1527</f>
        <v>46307</v>
      </c>
      <c r="P1529" s="16">
        <f>Dataset!B1527</f>
        <v>426320</v>
      </c>
      <c r="Q1529" s="16" t="str">
        <f>Dataset!C1527</f>
        <v>Y</v>
      </c>
      <c r="R1529" s="16">
        <f>Dataset!D1527</f>
        <v>12</v>
      </c>
      <c r="S1529" s="16" t="str">
        <f>if(T1529&lt;=0.3,Dataset!D1527, "")</f>
        <v/>
      </c>
      <c r="T1529" s="40">
        <f t="shared" si="2"/>
        <v>0.9973001439</v>
      </c>
      <c r="U1529" s="41" t="b">
        <f t="shared" si="1"/>
        <v>0</v>
      </c>
    </row>
    <row r="1530" ht="15.75" customHeight="1">
      <c r="A1530" s="49"/>
      <c r="B1530" s="49"/>
      <c r="C1530" s="49"/>
      <c r="D1530" s="49"/>
      <c r="E1530" s="49"/>
      <c r="F1530" s="49"/>
      <c r="G1530" s="49"/>
      <c r="H1530" s="49"/>
      <c r="I1530" s="49"/>
      <c r="J1530" s="49"/>
      <c r="K1530" s="49"/>
      <c r="L1530" s="49"/>
      <c r="M1530" s="51"/>
      <c r="O1530" s="39">
        <f>Dataset!A1528</f>
        <v>46307</v>
      </c>
      <c r="P1530" s="16">
        <f>Dataset!B1528</f>
        <v>293007</v>
      </c>
      <c r="Q1530" s="16" t="str">
        <f>Dataset!C1528</f>
        <v>Y</v>
      </c>
      <c r="R1530" s="16">
        <f>Dataset!D1528</f>
        <v>14</v>
      </c>
      <c r="S1530" s="16" t="str">
        <f>if(T1530&lt;=0.3,Dataset!D1528, "")</f>
        <v/>
      </c>
      <c r="T1530" s="40">
        <f t="shared" si="2"/>
        <v>0.7752661478</v>
      </c>
      <c r="U1530" s="41" t="b">
        <f t="shared" si="1"/>
        <v>0</v>
      </c>
    </row>
    <row r="1531" ht="15.75" customHeight="1">
      <c r="A1531" s="49"/>
      <c r="B1531" s="49"/>
      <c r="C1531" s="49"/>
      <c r="D1531" s="49"/>
      <c r="E1531" s="49"/>
      <c r="F1531" s="49"/>
      <c r="G1531" s="49"/>
      <c r="H1531" s="49"/>
      <c r="I1531" s="49"/>
      <c r="J1531" s="49"/>
      <c r="K1531" s="49"/>
      <c r="L1531" s="49"/>
      <c r="M1531" s="51"/>
      <c r="O1531" s="39">
        <f>Dataset!A1529</f>
        <v>46307</v>
      </c>
      <c r="P1531" s="16">
        <f>Dataset!B1529</f>
        <v>125591</v>
      </c>
      <c r="Q1531" s="16" t="str">
        <f>Dataset!C1529</f>
        <v>Y</v>
      </c>
      <c r="R1531" s="16">
        <f>Dataset!D1529</f>
        <v>13</v>
      </c>
      <c r="S1531" s="16" t="str">
        <f>if(T1531&lt;=0.3,Dataset!D1529, "")</f>
        <v/>
      </c>
      <c r="T1531" s="40">
        <f t="shared" si="2"/>
        <v>0.5325718973</v>
      </c>
      <c r="U1531" s="41" t="b">
        <f t="shared" si="1"/>
        <v>0</v>
      </c>
    </row>
    <row r="1532" ht="15.75" customHeight="1">
      <c r="A1532" s="49"/>
      <c r="B1532" s="49"/>
      <c r="C1532" s="49"/>
      <c r="D1532" s="49"/>
      <c r="E1532" s="49"/>
      <c r="F1532" s="49"/>
      <c r="G1532" s="49"/>
      <c r="H1532" s="49"/>
      <c r="I1532" s="49"/>
      <c r="J1532" s="49"/>
      <c r="K1532" s="49"/>
      <c r="L1532" s="49"/>
      <c r="M1532" s="51"/>
      <c r="O1532" s="39">
        <f>Dataset!A1530</f>
        <v>46307</v>
      </c>
      <c r="P1532" s="16">
        <f>Dataset!B1530</f>
        <v>359106</v>
      </c>
      <c r="Q1532" s="16" t="str">
        <f>Dataset!C1530</f>
        <v>Y</v>
      </c>
      <c r="R1532" s="16">
        <f>Dataset!D1530</f>
        <v>11</v>
      </c>
      <c r="S1532" s="16">
        <f>if(T1532&lt;=0.3,Dataset!D1530, "")</f>
        <v>11</v>
      </c>
      <c r="T1532" s="40">
        <f t="shared" si="2"/>
        <v>0.101164749</v>
      </c>
      <c r="U1532" s="41" t="b">
        <f t="shared" si="1"/>
        <v>1</v>
      </c>
    </row>
    <row r="1533" ht="15.75" customHeight="1">
      <c r="A1533" s="49"/>
      <c r="B1533" s="49"/>
      <c r="C1533" s="49"/>
      <c r="D1533" s="49"/>
      <c r="E1533" s="49"/>
      <c r="F1533" s="49"/>
      <c r="G1533" s="49"/>
      <c r="H1533" s="49"/>
      <c r="I1533" s="49"/>
      <c r="J1533" s="49"/>
      <c r="K1533" s="49"/>
      <c r="L1533" s="49"/>
      <c r="M1533" s="51"/>
      <c r="O1533" s="39">
        <f>Dataset!A1531</f>
        <v>46307</v>
      </c>
      <c r="P1533" s="16">
        <f>Dataset!B1531</f>
        <v>111632</v>
      </c>
      <c r="Q1533" s="16" t="str">
        <f>Dataset!C1531</f>
        <v>Y</v>
      </c>
      <c r="R1533" s="16">
        <f>Dataset!D1531</f>
        <v>15</v>
      </c>
      <c r="S1533" s="16" t="str">
        <f>if(T1533&lt;=0.3,Dataset!D1531, "")</f>
        <v/>
      </c>
      <c r="T1533" s="40">
        <f t="shared" si="2"/>
        <v>0.790818623</v>
      </c>
      <c r="U1533" s="41" t="b">
        <f t="shared" si="1"/>
        <v>0</v>
      </c>
    </row>
    <row r="1534" ht="15.75" customHeight="1">
      <c r="A1534" s="49"/>
      <c r="B1534" s="49"/>
      <c r="C1534" s="49"/>
      <c r="D1534" s="49"/>
      <c r="E1534" s="49"/>
      <c r="F1534" s="49"/>
      <c r="G1534" s="49"/>
      <c r="H1534" s="49"/>
      <c r="I1534" s="49"/>
      <c r="J1534" s="49"/>
      <c r="K1534" s="49"/>
      <c r="L1534" s="49"/>
      <c r="M1534" s="51"/>
      <c r="O1534" s="39">
        <f>Dataset!A1532</f>
        <v>46307</v>
      </c>
      <c r="P1534" s="16">
        <f>Dataset!B1532</f>
        <v>16847</v>
      </c>
      <c r="Q1534" s="16" t="str">
        <f>Dataset!C1532</f>
        <v>Y</v>
      </c>
      <c r="R1534" s="16">
        <f>Dataset!D1532</f>
        <v>8</v>
      </c>
      <c r="S1534" s="16" t="str">
        <f>if(T1534&lt;=0.3,Dataset!D1532, "")</f>
        <v/>
      </c>
      <c r="T1534" s="40">
        <f t="shared" si="2"/>
        <v>0.6695509631</v>
      </c>
      <c r="U1534" s="41" t="b">
        <f t="shared" si="1"/>
        <v>0</v>
      </c>
    </row>
    <row r="1535" ht="15.75" customHeight="1">
      <c r="A1535" s="49"/>
      <c r="B1535" s="49"/>
      <c r="C1535" s="49"/>
      <c r="D1535" s="49"/>
      <c r="E1535" s="49"/>
      <c r="F1535" s="49"/>
      <c r="G1535" s="49"/>
      <c r="H1535" s="49"/>
      <c r="I1535" s="49"/>
      <c r="J1535" s="49"/>
      <c r="K1535" s="49"/>
      <c r="L1535" s="49"/>
      <c r="M1535" s="51"/>
      <c r="O1535" s="39">
        <f>Dataset!A1533</f>
        <v>46307</v>
      </c>
      <c r="P1535" s="16">
        <f>Dataset!B1533</f>
        <v>493958</v>
      </c>
      <c r="Q1535" s="16" t="str">
        <f>Dataset!C1533</f>
        <v>Y</v>
      </c>
      <c r="R1535" s="16">
        <f>Dataset!D1533</f>
        <v>12</v>
      </c>
      <c r="S1535" s="16" t="str">
        <f>if(T1535&lt;=0.3,Dataset!D1533, "")</f>
        <v/>
      </c>
      <c r="T1535" s="40">
        <f t="shared" si="2"/>
        <v>0.8394133315</v>
      </c>
      <c r="U1535" s="41" t="b">
        <f t="shared" si="1"/>
        <v>0</v>
      </c>
    </row>
    <row r="1536" ht="15.75" customHeight="1">
      <c r="A1536" s="49"/>
      <c r="B1536" s="49"/>
      <c r="C1536" s="49"/>
      <c r="D1536" s="49"/>
      <c r="E1536" s="49"/>
      <c r="F1536" s="49"/>
      <c r="G1536" s="49"/>
      <c r="H1536" s="49"/>
      <c r="I1536" s="49"/>
      <c r="J1536" s="49"/>
      <c r="K1536" s="49"/>
      <c r="L1536" s="49"/>
      <c r="M1536" s="51"/>
      <c r="O1536" s="39">
        <f>Dataset!A1534</f>
        <v>46307</v>
      </c>
      <c r="P1536" s="16">
        <f>Dataset!B1534</f>
        <v>34800</v>
      </c>
      <c r="Q1536" s="16" t="str">
        <f>Dataset!C1534</f>
        <v>Y</v>
      </c>
      <c r="R1536" s="16">
        <f>Dataset!D1534</f>
        <v>15</v>
      </c>
      <c r="S1536" s="16">
        <f>if(T1536&lt;=0.3,Dataset!D1534, "")</f>
        <v>15</v>
      </c>
      <c r="T1536" s="40">
        <f t="shared" si="2"/>
        <v>0.2153091511</v>
      </c>
      <c r="U1536" s="41" t="b">
        <f t="shared" si="1"/>
        <v>1</v>
      </c>
    </row>
    <row r="1537" ht="15.75" customHeight="1">
      <c r="A1537" s="49"/>
      <c r="B1537" s="49"/>
      <c r="C1537" s="49"/>
      <c r="D1537" s="49"/>
      <c r="E1537" s="49"/>
      <c r="F1537" s="49"/>
      <c r="G1537" s="49"/>
      <c r="H1537" s="49"/>
      <c r="I1537" s="49"/>
      <c r="J1537" s="49"/>
      <c r="K1537" s="49"/>
      <c r="L1537" s="49"/>
      <c r="M1537" s="51"/>
      <c r="O1537" s="39">
        <f>Dataset!A1535</f>
        <v>46307</v>
      </c>
      <c r="P1537" s="16">
        <f>Dataset!B1535</f>
        <v>458316</v>
      </c>
      <c r="Q1537" s="16" t="str">
        <f>Dataset!C1535</f>
        <v>C</v>
      </c>
      <c r="R1537" s="16">
        <f>Dataset!D1535</f>
        <v>14</v>
      </c>
      <c r="S1537" s="16" t="str">
        <f>if(T1537&lt;=0.3,Dataset!D1535, "")</f>
        <v/>
      </c>
      <c r="T1537" s="40">
        <f t="shared" si="2"/>
        <v>0.9325911592</v>
      </c>
      <c r="U1537" s="41" t="b">
        <f t="shared" si="1"/>
        <v>0</v>
      </c>
    </row>
    <row r="1538" ht="15.75" customHeight="1">
      <c r="A1538" s="49"/>
      <c r="B1538" s="49"/>
      <c r="C1538" s="49"/>
      <c r="D1538" s="49"/>
      <c r="E1538" s="49"/>
      <c r="F1538" s="49"/>
      <c r="G1538" s="49"/>
      <c r="H1538" s="49"/>
      <c r="I1538" s="49"/>
      <c r="J1538" s="49"/>
      <c r="K1538" s="49"/>
      <c r="L1538" s="49"/>
      <c r="M1538" s="51"/>
      <c r="O1538" s="39">
        <f>Dataset!A1536</f>
        <v>46307</v>
      </c>
      <c r="P1538" s="16">
        <f>Dataset!B1536</f>
        <v>164759</v>
      </c>
      <c r="Q1538" s="16" t="str">
        <f>Dataset!C1536</f>
        <v>Y</v>
      </c>
      <c r="R1538" s="16">
        <f>Dataset!D1536</f>
        <v>15</v>
      </c>
      <c r="S1538" s="16" t="str">
        <f>if(T1538&lt;=0.3,Dataset!D1536, "")</f>
        <v/>
      </c>
      <c r="T1538" s="40">
        <f t="shared" si="2"/>
        <v>0.7144485449</v>
      </c>
      <c r="U1538" s="41" t="b">
        <f t="shared" si="1"/>
        <v>0</v>
      </c>
    </row>
    <row r="1539" ht="15.75" customHeight="1">
      <c r="A1539" s="49"/>
      <c r="B1539" s="49"/>
      <c r="C1539" s="49"/>
      <c r="D1539" s="49"/>
      <c r="E1539" s="49"/>
      <c r="F1539" s="49"/>
      <c r="G1539" s="49"/>
      <c r="H1539" s="49"/>
      <c r="I1539" s="49"/>
      <c r="J1539" s="49"/>
      <c r="K1539" s="49"/>
      <c r="L1539" s="49"/>
      <c r="M1539" s="51"/>
      <c r="O1539" s="39">
        <f>Dataset!A1537</f>
        <v>46307</v>
      </c>
      <c r="P1539" s="16">
        <f>Dataset!B1537</f>
        <v>383800</v>
      </c>
      <c r="Q1539" s="16" t="str">
        <f>Dataset!C1537</f>
        <v>Y</v>
      </c>
      <c r="R1539" s="16">
        <f>Dataset!D1537</f>
        <v>12</v>
      </c>
      <c r="S1539" s="16">
        <f>if(T1539&lt;=0.3,Dataset!D1537, "")</f>
        <v>12</v>
      </c>
      <c r="T1539" s="40">
        <f t="shared" si="2"/>
        <v>0.2571949299</v>
      </c>
      <c r="U1539" s="41" t="b">
        <f t="shared" si="1"/>
        <v>1</v>
      </c>
    </row>
    <row r="1540" ht="15.75" customHeight="1">
      <c r="A1540" s="49"/>
      <c r="B1540" s="49"/>
      <c r="C1540" s="49"/>
      <c r="D1540" s="49"/>
      <c r="E1540" s="49"/>
      <c r="F1540" s="49"/>
      <c r="G1540" s="49"/>
      <c r="H1540" s="49"/>
      <c r="I1540" s="49"/>
      <c r="J1540" s="49"/>
      <c r="K1540" s="49"/>
      <c r="L1540" s="49"/>
      <c r="M1540" s="51"/>
      <c r="O1540" s="39">
        <f>Dataset!A1538</f>
        <v>46307</v>
      </c>
      <c r="P1540" s="16">
        <f>Dataset!B1538</f>
        <v>226000</v>
      </c>
      <c r="Q1540" s="16" t="str">
        <f>Dataset!C1538</f>
        <v>Y</v>
      </c>
      <c r="R1540" s="16">
        <f>Dataset!D1538</f>
        <v>13</v>
      </c>
      <c r="S1540" s="16" t="str">
        <f>if(T1540&lt;=0.3,Dataset!D1538, "")</f>
        <v/>
      </c>
      <c r="T1540" s="40">
        <f t="shared" si="2"/>
        <v>0.8880934227</v>
      </c>
      <c r="U1540" s="41" t="b">
        <f t="shared" si="1"/>
        <v>0</v>
      </c>
    </row>
    <row r="1541" ht="15.75" customHeight="1">
      <c r="A1541" s="49"/>
      <c r="B1541" s="49"/>
      <c r="C1541" s="49"/>
      <c r="D1541" s="49"/>
      <c r="E1541" s="49"/>
      <c r="F1541" s="49"/>
      <c r="G1541" s="49"/>
      <c r="H1541" s="49"/>
      <c r="I1541" s="49"/>
      <c r="J1541" s="49"/>
      <c r="K1541" s="49"/>
      <c r="L1541" s="49"/>
      <c r="M1541" s="51"/>
      <c r="O1541" s="39">
        <f>Dataset!A1539</f>
        <v>46307</v>
      </c>
      <c r="P1541" s="16">
        <f>Dataset!B1539</f>
        <v>165114</v>
      </c>
      <c r="Q1541" s="16" t="str">
        <f>Dataset!C1539</f>
        <v>Y</v>
      </c>
      <c r="R1541" s="16">
        <f>Dataset!D1539</f>
        <v>14</v>
      </c>
      <c r="S1541" s="16" t="str">
        <f>if(T1541&lt;=0.3,Dataset!D1539, "")</f>
        <v/>
      </c>
      <c r="T1541" s="40">
        <f t="shared" si="2"/>
        <v>0.7051912242</v>
      </c>
      <c r="U1541" s="41" t="b">
        <f t="shared" si="1"/>
        <v>0</v>
      </c>
    </row>
    <row r="1542" ht="15.75" customHeight="1">
      <c r="A1542" s="49"/>
      <c r="B1542" s="49"/>
      <c r="C1542" s="49"/>
      <c r="D1542" s="49"/>
      <c r="E1542" s="49"/>
      <c r="F1542" s="49"/>
      <c r="G1542" s="49"/>
      <c r="H1542" s="49"/>
      <c r="I1542" s="49"/>
      <c r="J1542" s="49"/>
      <c r="K1542" s="49"/>
      <c r="L1542" s="49"/>
      <c r="M1542" s="51"/>
      <c r="O1542" s="39">
        <f>Dataset!A1540</f>
        <v>46307</v>
      </c>
      <c r="P1542" s="16">
        <f>Dataset!B1540</f>
        <v>49316</v>
      </c>
      <c r="Q1542" s="16" t="str">
        <f>Dataset!C1540</f>
        <v>Y</v>
      </c>
      <c r="R1542" s="16">
        <f>Dataset!D1540</f>
        <v>13</v>
      </c>
      <c r="S1542" s="16">
        <f>if(T1542&lt;=0.3,Dataset!D1540, "")</f>
        <v>13</v>
      </c>
      <c r="T1542" s="40">
        <f t="shared" si="2"/>
        <v>0.01841345716</v>
      </c>
      <c r="U1542" s="41" t="b">
        <f t="shared" si="1"/>
        <v>1</v>
      </c>
    </row>
    <row r="1543" ht="15.75" customHeight="1">
      <c r="A1543" s="49"/>
      <c r="B1543" s="49"/>
      <c r="C1543" s="49"/>
      <c r="D1543" s="49"/>
      <c r="E1543" s="49"/>
      <c r="F1543" s="49"/>
      <c r="G1543" s="49"/>
      <c r="H1543" s="49"/>
      <c r="I1543" s="49"/>
      <c r="J1543" s="49"/>
      <c r="K1543" s="49"/>
      <c r="L1543" s="49"/>
      <c r="M1543" s="51"/>
      <c r="O1543" s="39">
        <f>Dataset!A1541</f>
        <v>46307</v>
      </c>
      <c r="P1543" s="16">
        <f>Dataset!B1541</f>
        <v>180286</v>
      </c>
      <c r="Q1543" s="16" t="str">
        <f>Dataset!C1541</f>
        <v>Y</v>
      </c>
      <c r="R1543" s="16">
        <f>Dataset!D1541</f>
        <v>10</v>
      </c>
      <c r="S1543" s="16" t="str">
        <f>if(T1543&lt;=0.3,Dataset!D1541, "")</f>
        <v/>
      </c>
      <c r="T1543" s="40">
        <f t="shared" si="2"/>
        <v>0.6854322137</v>
      </c>
      <c r="U1543" s="41" t="b">
        <f t="shared" si="1"/>
        <v>0</v>
      </c>
    </row>
    <row r="1544" ht="15.75" customHeight="1">
      <c r="A1544" s="49"/>
      <c r="B1544" s="49"/>
      <c r="C1544" s="49"/>
      <c r="D1544" s="49"/>
      <c r="E1544" s="49"/>
      <c r="F1544" s="49"/>
      <c r="G1544" s="49"/>
      <c r="H1544" s="49"/>
      <c r="I1544" s="49"/>
      <c r="J1544" s="49"/>
      <c r="K1544" s="49"/>
      <c r="L1544" s="49"/>
      <c r="M1544" s="51"/>
      <c r="O1544" s="39">
        <f>Dataset!A1542</f>
        <v>46307</v>
      </c>
      <c r="P1544" s="16">
        <f>Dataset!B1542</f>
        <v>232192</v>
      </c>
      <c r="Q1544" s="16" t="str">
        <f>Dataset!C1542</f>
        <v>Y</v>
      </c>
      <c r="R1544" s="16">
        <f>Dataset!D1542</f>
        <v>14</v>
      </c>
      <c r="S1544" s="16" t="str">
        <f>if(T1544&lt;=0.3,Dataset!D1542, "")</f>
        <v/>
      </c>
      <c r="T1544" s="40">
        <f t="shared" si="2"/>
        <v>0.8230411597</v>
      </c>
      <c r="U1544" s="41" t="b">
        <f t="shared" si="1"/>
        <v>0</v>
      </c>
    </row>
    <row r="1545" ht="15.75" customHeight="1">
      <c r="A1545" s="49"/>
      <c r="B1545" s="49"/>
      <c r="C1545" s="49"/>
      <c r="D1545" s="49"/>
      <c r="E1545" s="49"/>
      <c r="F1545" s="49"/>
      <c r="G1545" s="49"/>
      <c r="H1545" s="49"/>
      <c r="I1545" s="49"/>
      <c r="J1545" s="49"/>
      <c r="K1545" s="49"/>
      <c r="L1545" s="49"/>
      <c r="M1545" s="51"/>
      <c r="O1545" s="39">
        <f>Dataset!A1543</f>
        <v>46307</v>
      </c>
      <c r="P1545" s="16">
        <f>Dataset!B1543</f>
        <v>272454</v>
      </c>
      <c r="Q1545" s="16" t="str">
        <f>Dataset!C1543</f>
        <v>Y</v>
      </c>
      <c r="R1545" s="16">
        <f>Dataset!D1543</f>
        <v>14</v>
      </c>
      <c r="S1545" s="16">
        <f>if(T1545&lt;=0.3,Dataset!D1543, "")</f>
        <v>14</v>
      </c>
      <c r="T1545" s="40">
        <f t="shared" si="2"/>
        <v>0.02237472088</v>
      </c>
      <c r="U1545" s="41" t="b">
        <f t="shared" si="1"/>
        <v>1</v>
      </c>
    </row>
    <row r="1546" ht="15.75" customHeight="1">
      <c r="A1546" s="49"/>
      <c r="B1546" s="49"/>
      <c r="C1546" s="49"/>
      <c r="D1546" s="49"/>
      <c r="E1546" s="49"/>
      <c r="F1546" s="49"/>
      <c r="G1546" s="49"/>
      <c r="H1546" s="49"/>
      <c r="I1546" s="49"/>
      <c r="J1546" s="49"/>
      <c r="K1546" s="49"/>
      <c r="L1546" s="49"/>
      <c r="M1546" s="51"/>
      <c r="O1546" s="39">
        <f>Dataset!A1544</f>
        <v>46307</v>
      </c>
      <c r="P1546" s="16">
        <f>Dataset!B1544</f>
        <v>480750</v>
      </c>
      <c r="Q1546" s="16" t="str">
        <f>Dataset!C1544</f>
        <v>Y</v>
      </c>
      <c r="R1546" s="16">
        <f>Dataset!D1544</f>
        <v>15</v>
      </c>
      <c r="S1546" s="16">
        <f>if(T1546&lt;=0.3,Dataset!D1544, "")</f>
        <v>15</v>
      </c>
      <c r="T1546" s="40">
        <f t="shared" si="2"/>
        <v>0.03941927482</v>
      </c>
      <c r="U1546" s="41" t="b">
        <f t="shared" si="1"/>
        <v>1</v>
      </c>
    </row>
    <row r="1547" ht="15.75" customHeight="1">
      <c r="A1547" s="49"/>
      <c r="B1547" s="49"/>
      <c r="C1547" s="49"/>
      <c r="D1547" s="49"/>
      <c r="E1547" s="49"/>
      <c r="F1547" s="49"/>
      <c r="G1547" s="49"/>
      <c r="H1547" s="49"/>
      <c r="I1547" s="49"/>
      <c r="J1547" s="49"/>
      <c r="K1547" s="49"/>
      <c r="L1547" s="49"/>
      <c r="M1547" s="51"/>
      <c r="O1547" s="39">
        <f>Dataset!A1545</f>
        <v>46307</v>
      </c>
      <c r="P1547" s="16">
        <f>Dataset!B1545</f>
        <v>139732</v>
      </c>
      <c r="Q1547" s="16" t="str">
        <f>Dataset!C1545</f>
        <v>Y</v>
      </c>
      <c r="R1547" s="16">
        <f>Dataset!D1545</f>
        <v>5</v>
      </c>
      <c r="S1547" s="16" t="str">
        <f>if(T1547&lt;=0.3,Dataset!D1545, "")</f>
        <v/>
      </c>
      <c r="T1547" s="40">
        <f t="shared" si="2"/>
        <v>0.536728463</v>
      </c>
      <c r="U1547" s="41" t="b">
        <f t="shared" si="1"/>
        <v>0</v>
      </c>
    </row>
    <row r="1548" ht="15.75" customHeight="1">
      <c r="A1548" s="49"/>
      <c r="B1548" s="49"/>
      <c r="C1548" s="49"/>
      <c r="D1548" s="49"/>
      <c r="E1548" s="49"/>
      <c r="F1548" s="49"/>
      <c r="G1548" s="49"/>
      <c r="H1548" s="49"/>
      <c r="I1548" s="49"/>
      <c r="J1548" s="49"/>
      <c r="K1548" s="49"/>
      <c r="L1548" s="49"/>
      <c r="M1548" s="51"/>
      <c r="O1548" s="39">
        <f>Dataset!A1546</f>
        <v>46307</v>
      </c>
      <c r="P1548" s="16">
        <f>Dataset!B1546</f>
        <v>316507</v>
      </c>
      <c r="Q1548" s="16" t="str">
        <f>Dataset!C1546</f>
        <v>Y</v>
      </c>
      <c r="R1548" s="16">
        <f>Dataset!D1546</f>
        <v>13</v>
      </c>
      <c r="S1548" s="16" t="str">
        <f>if(T1548&lt;=0.3,Dataset!D1546, "")</f>
        <v/>
      </c>
      <c r="T1548" s="40">
        <f t="shared" si="2"/>
        <v>0.8191787737</v>
      </c>
      <c r="U1548" s="41" t="b">
        <f t="shared" si="1"/>
        <v>0</v>
      </c>
    </row>
    <row r="1549" ht="15.75" customHeight="1">
      <c r="A1549" s="49"/>
      <c r="B1549" s="49"/>
      <c r="C1549" s="49"/>
      <c r="D1549" s="49"/>
      <c r="E1549" s="49"/>
      <c r="F1549" s="49"/>
      <c r="G1549" s="49"/>
      <c r="H1549" s="49"/>
      <c r="I1549" s="49"/>
      <c r="J1549" s="49"/>
      <c r="K1549" s="49"/>
      <c r="L1549" s="49"/>
      <c r="M1549" s="51"/>
      <c r="O1549" s="39">
        <f>Dataset!A1547</f>
        <v>46307</v>
      </c>
      <c r="P1549" s="16">
        <f>Dataset!B1547</f>
        <v>198288</v>
      </c>
      <c r="Q1549" s="16" t="str">
        <f>Dataset!C1547</f>
        <v>Y</v>
      </c>
      <c r="R1549" s="16">
        <f>Dataset!D1547</f>
        <v>15</v>
      </c>
      <c r="S1549" s="16" t="str">
        <f>if(T1549&lt;=0.3,Dataset!D1547, "")</f>
        <v/>
      </c>
      <c r="T1549" s="40">
        <f t="shared" si="2"/>
        <v>0.5765473045</v>
      </c>
      <c r="U1549" s="41" t="b">
        <f t="shared" si="1"/>
        <v>0</v>
      </c>
    </row>
    <row r="1550" ht="15.75" customHeight="1">
      <c r="A1550" s="49"/>
      <c r="B1550" s="49"/>
      <c r="C1550" s="49"/>
      <c r="D1550" s="49"/>
      <c r="E1550" s="49"/>
      <c r="F1550" s="49"/>
      <c r="G1550" s="49"/>
      <c r="H1550" s="49"/>
      <c r="I1550" s="49"/>
      <c r="J1550" s="49"/>
      <c r="K1550" s="49"/>
      <c r="L1550" s="49"/>
      <c r="M1550" s="51"/>
      <c r="O1550" s="39">
        <f>Dataset!A1548</f>
        <v>46306</v>
      </c>
      <c r="P1550" s="16">
        <f>Dataset!B1548</f>
        <v>134810</v>
      </c>
      <c r="Q1550" s="16" t="str">
        <f>Dataset!C1548</f>
        <v>Y</v>
      </c>
      <c r="R1550" s="16">
        <f>Dataset!D1548</f>
        <v>13</v>
      </c>
      <c r="S1550" s="16">
        <f>if(T1550&lt;=0.3,Dataset!D1548, "")</f>
        <v>13</v>
      </c>
      <c r="T1550" s="40">
        <f t="shared" si="2"/>
        <v>0.02213876749</v>
      </c>
      <c r="U1550" s="41" t="b">
        <f t="shared" si="1"/>
        <v>1</v>
      </c>
    </row>
    <row r="1551" ht="15.75" customHeight="1">
      <c r="A1551" s="49"/>
      <c r="B1551" s="49"/>
      <c r="C1551" s="49"/>
      <c r="D1551" s="49"/>
      <c r="E1551" s="49"/>
      <c r="F1551" s="49"/>
      <c r="G1551" s="49"/>
      <c r="H1551" s="49"/>
      <c r="I1551" s="49"/>
      <c r="J1551" s="49"/>
      <c r="K1551" s="49"/>
      <c r="L1551" s="49"/>
      <c r="M1551" s="51"/>
      <c r="O1551" s="39">
        <f>Dataset!A1549</f>
        <v>46306</v>
      </c>
      <c r="P1551" s="16">
        <f>Dataset!B1549</f>
        <v>284298</v>
      </c>
      <c r="Q1551" s="16" t="str">
        <f>Dataset!C1549</f>
        <v>Y</v>
      </c>
      <c r="R1551" s="16">
        <f>Dataset!D1549</f>
        <v>13</v>
      </c>
      <c r="S1551" s="16" t="str">
        <f>if(T1551&lt;=0.3,Dataset!D1549, "")</f>
        <v/>
      </c>
      <c r="T1551" s="40">
        <f t="shared" si="2"/>
        <v>0.759484355</v>
      </c>
      <c r="U1551" s="41" t="b">
        <f t="shared" si="1"/>
        <v>0</v>
      </c>
    </row>
    <row r="1552" ht="15.75" customHeight="1">
      <c r="A1552" s="49"/>
      <c r="B1552" s="49"/>
      <c r="C1552" s="49"/>
      <c r="D1552" s="49"/>
      <c r="E1552" s="49"/>
      <c r="F1552" s="49"/>
      <c r="G1552" s="49"/>
      <c r="H1552" s="49"/>
      <c r="I1552" s="49"/>
      <c r="J1552" s="49"/>
      <c r="K1552" s="49"/>
      <c r="L1552" s="49"/>
      <c r="M1552" s="51"/>
      <c r="O1552" s="39">
        <f>Dataset!A1550</f>
        <v>46306</v>
      </c>
      <c r="P1552" s="16">
        <f>Dataset!B1550</f>
        <v>236968</v>
      </c>
      <c r="Q1552" s="16" t="str">
        <f>Dataset!C1550</f>
        <v>Y</v>
      </c>
      <c r="R1552" s="16">
        <f>Dataset!D1550</f>
        <v>15</v>
      </c>
      <c r="S1552" s="16" t="str">
        <f>if(T1552&lt;=0.3,Dataset!D1550, "")</f>
        <v/>
      </c>
      <c r="T1552" s="40">
        <f t="shared" si="2"/>
        <v>0.7300380791</v>
      </c>
      <c r="U1552" s="41" t="b">
        <f t="shared" si="1"/>
        <v>0</v>
      </c>
    </row>
    <row r="1553" ht="15.75" customHeight="1">
      <c r="A1553" s="49"/>
      <c r="B1553" s="49"/>
      <c r="C1553" s="49"/>
      <c r="D1553" s="49"/>
      <c r="E1553" s="49"/>
      <c r="F1553" s="49"/>
      <c r="G1553" s="49"/>
      <c r="H1553" s="49"/>
      <c r="I1553" s="49"/>
      <c r="J1553" s="49"/>
      <c r="K1553" s="49"/>
      <c r="L1553" s="49"/>
      <c r="M1553" s="51"/>
      <c r="O1553" s="39">
        <f>Dataset!A1551</f>
        <v>46306</v>
      </c>
      <c r="P1553" s="16">
        <f>Dataset!B1551</f>
        <v>172005</v>
      </c>
      <c r="Q1553" s="16" t="str">
        <f>Dataset!C1551</f>
        <v>Y</v>
      </c>
      <c r="R1553" s="16">
        <f>Dataset!D1551</f>
        <v>12</v>
      </c>
      <c r="S1553" s="16" t="str">
        <f>if(T1553&lt;=0.3,Dataset!D1551, "")</f>
        <v/>
      </c>
      <c r="T1553" s="40">
        <f t="shared" si="2"/>
        <v>0.5183098892</v>
      </c>
      <c r="U1553" s="41" t="b">
        <f t="shared" si="1"/>
        <v>0</v>
      </c>
    </row>
    <row r="1554" ht="15.75" customHeight="1">
      <c r="A1554" s="49"/>
      <c r="B1554" s="49"/>
      <c r="C1554" s="49"/>
      <c r="D1554" s="49"/>
      <c r="E1554" s="49"/>
      <c r="F1554" s="49"/>
      <c r="G1554" s="49"/>
      <c r="H1554" s="49"/>
      <c r="I1554" s="49"/>
      <c r="J1554" s="49"/>
      <c r="K1554" s="49"/>
      <c r="L1554" s="49"/>
      <c r="M1554" s="51"/>
      <c r="O1554" s="39">
        <f>Dataset!A1552</f>
        <v>46306</v>
      </c>
      <c r="P1554" s="16">
        <f>Dataset!B1552</f>
        <v>23131</v>
      </c>
      <c r="Q1554" s="16" t="str">
        <f>Dataset!C1552</f>
        <v>Y</v>
      </c>
      <c r="R1554" s="16">
        <f>Dataset!D1552</f>
        <v>15</v>
      </c>
      <c r="S1554" s="16" t="str">
        <f>if(T1554&lt;=0.3,Dataset!D1552, "")</f>
        <v/>
      </c>
      <c r="T1554" s="40">
        <f t="shared" si="2"/>
        <v>0.4249741726</v>
      </c>
      <c r="U1554" s="41" t="b">
        <f t="shared" si="1"/>
        <v>0</v>
      </c>
    </row>
    <row r="1555" ht="15.75" customHeight="1">
      <c r="A1555" s="49"/>
      <c r="B1555" s="49"/>
      <c r="C1555" s="49"/>
      <c r="D1555" s="49"/>
      <c r="E1555" s="49"/>
      <c r="F1555" s="49"/>
      <c r="G1555" s="49"/>
      <c r="H1555" s="49"/>
      <c r="I1555" s="49"/>
      <c r="J1555" s="49"/>
      <c r="K1555" s="49"/>
      <c r="L1555" s="49"/>
      <c r="M1555" s="51"/>
      <c r="O1555" s="39">
        <f>Dataset!A1553</f>
        <v>46306</v>
      </c>
      <c r="P1555" s="16">
        <f>Dataset!B1553</f>
        <v>158942</v>
      </c>
      <c r="Q1555" s="16" t="str">
        <f>Dataset!C1553</f>
        <v>Y</v>
      </c>
      <c r="R1555" s="16">
        <f>Dataset!D1553</f>
        <v>5</v>
      </c>
      <c r="S1555" s="16" t="str">
        <f>if(T1555&lt;=0.3,Dataset!D1553, "")</f>
        <v/>
      </c>
      <c r="T1555" s="40">
        <f t="shared" si="2"/>
        <v>0.8109757675</v>
      </c>
      <c r="U1555" s="41" t="b">
        <f t="shared" si="1"/>
        <v>0</v>
      </c>
    </row>
    <row r="1556" ht="15.75" customHeight="1">
      <c r="A1556" s="49"/>
      <c r="B1556" s="49"/>
      <c r="C1556" s="49"/>
      <c r="D1556" s="49"/>
      <c r="E1556" s="49"/>
      <c r="F1556" s="49"/>
      <c r="G1556" s="49"/>
      <c r="H1556" s="49"/>
      <c r="I1556" s="49"/>
      <c r="J1556" s="49"/>
      <c r="K1556" s="49"/>
      <c r="L1556" s="49"/>
      <c r="M1556" s="51"/>
      <c r="O1556" s="39">
        <f>Dataset!A1554</f>
        <v>46306</v>
      </c>
      <c r="P1556" s="16">
        <f>Dataset!B1554</f>
        <v>128071</v>
      </c>
      <c r="Q1556" s="16" t="str">
        <f>Dataset!C1554</f>
        <v>Y</v>
      </c>
      <c r="R1556" s="16">
        <f>Dataset!D1554</f>
        <v>14</v>
      </c>
      <c r="S1556" s="16">
        <f>if(T1556&lt;=0.3,Dataset!D1554, "")</f>
        <v>14</v>
      </c>
      <c r="T1556" s="40">
        <f t="shared" si="2"/>
        <v>0.1531859788</v>
      </c>
      <c r="U1556" s="41" t="b">
        <f t="shared" si="1"/>
        <v>1</v>
      </c>
    </row>
    <row r="1557" ht="15.75" customHeight="1">
      <c r="A1557" s="49"/>
      <c r="B1557" s="49"/>
      <c r="C1557" s="49"/>
      <c r="D1557" s="49"/>
      <c r="E1557" s="49"/>
      <c r="F1557" s="49"/>
      <c r="G1557" s="49"/>
      <c r="H1557" s="49"/>
      <c r="I1557" s="49"/>
      <c r="J1557" s="49"/>
      <c r="K1557" s="49"/>
      <c r="L1557" s="49"/>
      <c r="M1557" s="51"/>
      <c r="O1557" s="39">
        <f>Dataset!A1555</f>
        <v>46306</v>
      </c>
      <c r="P1557" s="16">
        <f>Dataset!B1555</f>
        <v>220091</v>
      </c>
      <c r="Q1557" s="16" t="str">
        <f>Dataset!C1555</f>
        <v>Y</v>
      </c>
      <c r="R1557" s="16">
        <f>Dataset!D1555</f>
        <v>14</v>
      </c>
      <c r="S1557" s="16" t="str">
        <f>if(T1557&lt;=0.3,Dataset!D1555, "")</f>
        <v/>
      </c>
      <c r="T1557" s="40">
        <f t="shared" si="2"/>
        <v>0.9902573759</v>
      </c>
      <c r="U1557" s="41" t="b">
        <f t="shared" si="1"/>
        <v>0</v>
      </c>
    </row>
    <row r="1558" ht="15.75" customHeight="1">
      <c r="A1558" s="49"/>
      <c r="B1558" s="49"/>
      <c r="C1558" s="49"/>
      <c r="D1558" s="49"/>
      <c r="E1558" s="49"/>
      <c r="F1558" s="49"/>
      <c r="G1558" s="49"/>
      <c r="H1558" s="49"/>
      <c r="I1558" s="49"/>
      <c r="J1558" s="49"/>
      <c r="K1558" s="49"/>
      <c r="L1558" s="49"/>
      <c r="M1558" s="51"/>
      <c r="O1558" s="39">
        <f>Dataset!A1556</f>
        <v>46306</v>
      </c>
      <c r="P1558" s="16">
        <f>Dataset!B1556</f>
        <v>36086</v>
      </c>
      <c r="Q1558" s="16" t="str">
        <f>Dataset!C1556</f>
        <v>Y</v>
      </c>
      <c r="R1558" s="16">
        <f>Dataset!D1556</f>
        <v>15</v>
      </c>
      <c r="S1558" s="16" t="str">
        <f>if(T1558&lt;=0.3,Dataset!D1556, "")</f>
        <v/>
      </c>
      <c r="T1558" s="40">
        <f t="shared" si="2"/>
        <v>0.930839992</v>
      </c>
      <c r="U1558" s="41" t="b">
        <f t="shared" si="1"/>
        <v>0</v>
      </c>
    </row>
    <row r="1559" ht="15.75" customHeight="1">
      <c r="A1559" s="49"/>
      <c r="B1559" s="49"/>
      <c r="C1559" s="49"/>
      <c r="D1559" s="49"/>
      <c r="E1559" s="49"/>
      <c r="F1559" s="49"/>
      <c r="G1559" s="49"/>
      <c r="H1559" s="49"/>
      <c r="I1559" s="49"/>
      <c r="J1559" s="49"/>
      <c r="K1559" s="49"/>
      <c r="L1559" s="49"/>
      <c r="M1559" s="51"/>
      <c r="O1559" s="39">
        <f>Dataset!A1557</f>
        <v>46306</v>
      </c>
      <c r="P1559" s="16">
        <f>Dataset!B1557</f>
        <v>79383</v>
      </c>
      <c r="Q1559" s="16" t="str">
        <f>Dataset!C1557</f>
        <v>Y</v>
      </c>
      <c r="R1559" s="16">
        <f>Dataset!D1557</f>
        <v>5</v>
      </c>
      <c r="S1559" s="16" t="str">
        <f>if(T1559&lt;=0.3,Dataset!D1557, "")</f>
        <v/>
      </c>
      <c r="T1559" s="40">
        <f t="shared" si="2"/>
        <v>0.3311959881</v>
      </c>
      <c r="U1559" s="41" t="b">
        <f t="shared" si="1"/>
        <v>0</v>
      </c>
    </row>
    <row r="1560" ht="15.75" customHeight="1">
      <c r="A1560" s="49"/>
      <c r="B1560" s="49"/>
      <c r="C1560" s="49"/>
      <c r="D1560" s="49"/>
      <c r="E1560" s="49"/>
      <c r="F1560" s="49"/>
      <c r="G1560" s="49"/>
      <c r="H1560" s="49"/>
      <c r="I1560" s="49"/>
      <c r="J1560" s="49"/>
      <c r="K1560" s="49"/>
      <c r="L1560" s="49"/>
      <c r="M1560" s="51"/>
      <c r="O1560" s="39">
        <f>Dataset!A1558</f>
        <v>46306</v>
      </c>
      <c r="P1560" s="16">
        <f>Dataset!B1558</f>
        <v>44808</v>
      </c>
      <c r="Q1560" s="16" t="str">
        <f>Dataset!C1558</f>
        <v>Y</v>
      </c>
      <c r="R1560" s="16">
        <f>Dataset!D1558</f>
        <v>14</v>
      </c>
      <c r="S1560" s="16" t="str">
        <f>if(T1560&lt;=0.3,Dataset!D1558, "")</f>
        <v/>
      </c>
      <c r="T1560" s="40">
        <f t="shared" si="2"/>
        <v>0.6575623393</v>
      </c>
      <c r="U1560" s="41" t="b">
        <f t="shared" si="1"/>
        <v>0</v>
      </c>
    </row>
    <row r="1561" ht="15.75" customHeight="1">
      <c r="A1561" s="49"/>
      <c r="B1561" s="49"/>
      <c r="C1561" s="49"/>
      <c r="D1561" s="49"/>
      <c r="E1561" s="49"/>
      <c r="F1561" s="49"/>
      <c r="G1561" s="49"/>
      <c r="H1561" s="49"/>
      <c r="I1561" s="49"/>
      <c r="J1561" s="49"/>
      <c r="K1561" s="49"/>
      <c r="L1561" s="49"/>
      <c r="M1561" s="51"/>
      <c r="O1561" s="39">
        <f>Dataset!A1559</f>
        <v>46306</v>
      </c>
      <c r="P1561" s="16">
        <f>Dataset!B1559</f>
        <v>266815</v>
      </c>
      <c r="Q1561" s="16" t="str">
        <f>Dataset!C1559</f>
        <v>Y</v>
      </c>
      <c r="R1561" s="16">
        <f>Dataset!D1559</f>
        <v>12</v>
      </c>
      <c r="S1561" s="16" t="str">
        <f>if(T1561&lt;=0.3,Dataset!D1559, "")</f>
        <v/>
      </c>
      <c r="T1561" s="40">
        <f t="shared" si="2"/>
        <v>0.9202120438</v>
      </c>
      <c r="U1561" s="41" t="b">
        <f t="shared" si="1"/>
        <v>0</v>
      </c>
    </row>
    <row r="1562" ht="15.75" customHeight="1">
      <c r="A1562" s="49"/>
      <c r="B1562" s="49"/>
      <c r="C1562" s="49"/>
      <c r="D1562" s="49"/>
      <c r="E1562" s="49"/>
      <c r="F1562" s="49"/>
      <c r="G1562" s="49"/>
      <c r="H1562" s="49"/>
      <c r="I1562" s="49"/>
      <c r="J1562" s="49"/>
      <c r="K1562" s="49"/>
      <c r="L1562" s="49"/>
      <c r="M1562" s="51"/>
      <c r="O1562" s="39">
        <f>Dataset!A1560</f>
        <v>46306</v>
      </c>
      <c r="P1562" s="16">
        <f>Dataset!B1560</f>
        <v>74913</v>
      </c>
      <c r="Q1562" s="16" t="str">
        <f>Dataset!C1560</f>
        <v>Y</v>
      </c>
      <c r="R1562" s="16">
        <f>Dataset!D1560</f>
        <v>14</v>
      </c>
      <c r="S1562" s="16" t="str">
        <f>if(T1562&lt;=0.3,Dataset!D1560, "")</f>
        <v/>
      </c>
      <c r="T1562" s="40">
        <f t="shared" si="2"/>
        <v>0.8514214631</v>
      </c>
      <c r="U1562" s="41" t="b">
        <f t="shared" si="1"/>
        <v>0</v>
      </c>
    </row>
    <row r="1563" ht="15.75" customHeight="1">
      <c r="A1563" s="49"/>
      <c r="B1563" s="49"/>
      <c r="C1563" s="49"/>
      <c r="D1563" s="49"/>
      <c r="E1563" s="49"/>
      <c r="F1563" s="49"/>
      <c r="G1563" s="49"/>
      <c r="H1563" s="49"/>
      <c r="I1563" s="49"/>
      <c r="J1563" s="49"/>
      <c r="K1563" s="49"/>
      <c r="L1563" s="49"/>
      <c r="M1563" s="51"/>
      <c r="O1563" s="39">
        <f>Dataset!A1561</f>
        <v>46306</v>
      </c>
      <c r="P1563" s="16">
        <f>Dataset!B1561</f>
        <v>439531</v>
      </c>
      <c r="Q1563" s="16" t="str">
        <f>Dataset!C1561</f>
        <v>Y</v>
      </c>
      <c r="R1563" s="16">
        <f>Dataset!D1561</f>
        <v>11</v>
      </c>
      <c r="S1563" s="16" t="str">
        <f>if(T1563&lt;=0.3,Dataset!D1561, "")</f>
        <v/>
      </c>
      <c r="T1563" s="40">
        <f t="shared" si="2"/>
        <v>0.428992334</v>
      </c>
      <c r="U1563" s="41" t="b">
        <f t="shared" si="1"/>
        <v>0</v>
      </c>
    </row>
    <row r="1564" ht="15.75" customHeight="1">
      <c r="A1564" s="49"/>
      <c r="B1564" s="49"/>
      <c r="C1564" s="49"/>
      <c r="D1564" s="49"/>
      <c r="E1564" s="49"/>
      <c r="F1564" s="49"/>
      <c r="G1564" s="49"/>
      <c r="H1564" s="49"/>
      <c r="I1564" s="49"/>
      <c r="J1564" s="49"/>
      <c r="K1564" s="49"/>
      <c r="L1564" s="49"/>
      <c r="M1564" s="51"/>
      <c r="O1564" s="39">
        <f>Dataset!A1562</f>
        <v>46306</v>
      </c>
      <c r="P1564" s="16">
        <f>Dataset!B1562</f>
        <v>434423</v>
      </c>
      <c r="Q1564" s="16" t="str">
        <f>Dataset!C1562</f>
        <v>Y</v>
      </c>
      <c r="R1564" s="16">
        <f>Dataset!D1562</f>
        <v>15</v>
      </c>
      <c r="S1564" s="16" t="str">
        <f>if(T1564&lt;=0.3,Dataset!D1562, "")</f>
        <v/>
      </c>
      <c r="T1564" s="40">
        <f t="shared" si="2"/>
        <v>0.7748532305</v>
      </c>
      <c r="U1564" s="41" t="b">
        <f t="shared" si="1"/>
        <v>0</v>
      </c>
    </row>
    <row r="1565" ht="15.75" customHeight="1">
      <c r="A1565" s="49"/>
      <c r="B1565" s="49"/>
      <c r="C1565" s="49"/>
      <c r="D1565" s="49"/>
      <c r="E1565" s="49"/>
      <c r="F1565" s="49"/>
      <c r="G1565" s="49"/>
      <c r="H1565" s="49"/>
      <c r="I1565" s="49"/>
      <c r="J1565" s="49"/>
      <c r="K1565" s="49"/>
      <c r="L1565" s="49"/>
      <c r="M1565" s="51"/>
      <c r="O1565" s="39">
        <f>Dataset!A1563</f>
        <v>46306</v>
      </c>
      <c r="P1565" s="16">
        <f>Dataset!B1563</f>
        <v>125560</v>
      </c>
      <c r="Q1565" s="16" t="str">
        <f>Dataset!C1563</f>
        <v>Y</v>
      </c>
      <c r="R1565" s="16">
        <f>Dataset!D1563</f>
        <v>5</v>
      </c>
      <c r="S1565" s="16" t="str">
        <f>if(T1565&lt;=0.3,Dataset!D1563, "")</f>
        <v/>
      </c>
      <c r="T1565" s="40">
        <f t="shared" si="2"/>
        <v>0.9683310654</v>
      </c>
      <c r="U1565" s="41" t="b">
        <f t="shared" si="1"/>
        <v>0</v>
      </c>
    </row>
    <row r="1566" ht="15.75" customHeight="1">
      <c r="A1566" s="49"/>
      <c r="B1566" s="49"/>
      <c r="C1566" s="49"/>
      <c r="D1566" s="49"/>
      <c r="E1566" s="49"/>
      <c r="F1566" s="49"/>
      <c r="G1566" s="49"/>
      <c r="H1566" s="49"/>
      <c r="I1566" s="49"/>
      <c r="J1566" s="49"/>
      <c r="K1566" s="49"/>
      <c r="L1566" s="49"/>
      <c r="M1566" s="51"/>
      <c r="O1566" s="39">
        <f>Dataset!A1564</f>
        <v>46306</v>
      </c>
      <c r="P1566" s="16">
        <f>Dataset!B1564</f>
        <v>302033</v>
      </c>
      <c r="Q1566" s="16" t="str">
        <f>Dataset!C1564</f>
        <v>Y</v>
      </c>
      <c r="R1566" s="16">
        <f>Dataset!D1564</f>
        <v>10</v>
      </c>
      <c r="S1566" s="16" t="str">
        <f>if(T1566&lt;=0.3,Dataset!D1564, "")</f>
        <v/>
      </c>
      <c r="T1566" s="40">
        <f t="shared" si="2"/>
        <v>0.6067016818</v>
      </c>
      <c r="U1566" s="41" t="b">
        <f t="shared" si="1"/>
        <v>0</v>
      </c>
    </row>
    <row r="1567" ht="15.75" customHeight="1">
      <c r="A1567" s="49"/>
      <c r="B1567" s="49"/>
      <c r="C1567" s="49"/>
      <c r="D1567" s="49"/>
      <c r="E1567" s="49"/>
      <c r="F1567" s="49"/>
      <c r="G1567" s="49"/>
      <c r="H1567" s="49"/>
      <c r="I1567" s="49"/>
      <c r="J1567" s="49"/>
      <c r="K1567" s="49"/>
      <c r="L1567" s="49"/>
      <c r="M1567" s="51"/>
      <c r="O1567" s="39">
        <f>Dataset!A1565</f>
        <v>46306</v>
      </c>
      <c r="P1567" s="16">
        <f>Dataset!B1565</f>
        <v>34355</v>
      </c>
      <c r="Q1567" s="16" t="str">
        <f>Dataset!C1565</f>
        <v>Y</v>
      </c>
      <c r="R1567" s="16">
        <f>Dataset!D1565</f>
        <v>6</v>
      </c>
      <c r="S1567" s="16" t="str">
        <f>if(T1567&lt;=0.3,Dataset!D1565, "")</f>
        <v/>
      </c>
      <c r="T1567" s="40">
        <f t="shared" si="2"/>
        <v>0.5594092696</v>
      </c>
      <c r="U1567" s="41" t="b">
        <f t="shared" si="1"/>
        <v>0</v>
      </c>
    </row>
    <row r="1568" ht="15.75" customHeight="1">
      <c r="A1568" s="49"/>
      <c r="B1568" s="49"/>
      <c r="C1568" s="49"/>
      <c r="D1568" s="49"/>
      <c r="E1568" s="49"/>
      <c r="F1568" s="49"/>
      <c r="G1568" s="49"/>
      <c r="H1568" s="49"/>
      <c r="I1568" s="49"/>
      <c r="J1568" s="49"/>
      <c r="K1568" s="49"/>
      <c r="L1568" s="49"/>
      <c r="M1568" s="51"/>
      <c r="O1568" s="39">
        <f>Dataset!A1566</f>
        <v>46306</v>
      </c>
      <c r="P1568" s="16">
        <f>Dataset!B1566</f>
        <v>254744</v>
      </c>
      <c r="Q1568" s="16" t="str">
        <f>Dataset!C1566</f>
        <v>Y</v>
      </c>
      <c r="R1568" s="16">
        <f>Dataset!D1566</f>
        <v>15</v>
      </c>
      <c r="S1568" s="16" t="str">
        <f>if(T1568&lt;=0.3,Dataset!D1566, "")</f>
        <v/>
      </c>
      <c r="T1568" s="40">
        <f t="shared" si="2"/>
        <v>0.5563215314</v>
      </c>
      <c r="U1568" s="41" t="b">
        <f t="shared" si="1"/>
        <v>0</v>
      </c>
    </row>
    <row r="1569" ht="15.75" customHeight="1">
      <c r="A1569" s="49"/>
      <c r="B1569" s="49"/>
      <c r="C1569" s="49"/>
      <c r="D1569" s="49"/>
      <c r="E1569" s="49"/>
      <c r="F1569" s="49"/>
      <c r="G1569" s="49"/>
      <c r="H1569" s="49"/>
      <c r="I1569" s="49"/>
      <c r="J1569" s="49"/>
      <c r="K1569" s="49"/>
      <c r="L1569" s="49"/>
      <c r="M1569" s="51"/>
      <c r="O1569" s="39">
        <f>Dataset!A1567</f>
        <v>46306</v>
      </c>
      <c r="P1569" s="16">
        <f>Dataset!B1567</f>
        <v>101563</v>
      </c>
      <c r="Q1569" s="16" t="str">
        <f>Dataset!C1567</f>
        <v>Y</v>
      </c>
      <c r="R1569" s="16">
        <f>Dataset!D1567</f>
        <v>6</v>
      </c>
      <c r="S1569" s="16" t="str">
        <f>if(T1569&lt;=0.3,Dataset!D1567, "")</f>
        <v/>
      </c>
      <c r="T1569" s="40">
        <f t="shared" si="2"/>
        <v>0.4180362696</v>
      </c>
      <c r="U1569" s="41" t="b">
        <f t="shared" si="1"/>
        <v>0</v>
      </c>
    </row>
    <row r="1570" ht="15.75" customHeight="1">
      <c r="A1570" s="49"/>
      <c r="B1570" s="49"/>
      <c r="C1570" s="49"/>
      <c r="D1570" s="49"/>
      <c r="E1570" s="49"/>
      <c r="F1570" s="49"/>
      <c r="G1570" s="49"/>
      <c r="H1570" s="49"/>
      <c r="I1570" s="49"/>
      <c r="J1570" s="49"/>
      <c r="K1570" s="49"/>
      <c r="L1570" s="49"/>
      <c r="M1570" s="51"/>
      <c r="O1570" s="39">
        <f>Dataset!A1568</f>
        <v>46306</v>
      </c>
      <c r="P1570" s="16">
        <f>Dataset!B1568</f>
        <v>95875</v>
      </c>
      <c r="Q1570" s="16" t="str">
        <f>Dataset!C1568</f>
        <v>Y</v>
      </c>
      <c r="R1570" s="16">
        <f>Dataset!D1568</f>
        <v>13</v>
      </c>
      <c r="S1570" s="16" t="str">
        <f>if(T1570&lt;=0.3,Dataset!D1568, "")</f>
        <v/>
      </c>
      <c r="T1570" s="40">
        <f t="shared" si="2"/>
        <v>0.4898709547</v>
      </c>
      <c r="U1570" s="41" t="b">
        <f t="shared" si="1"/>
        <v>0</v>
      </c>
    </row>
    <row r="1571" ht="15.75" customHeight="1">
      <c r="A1571" s="49"/>
      <c r="B1571" s="49"/>
      <c r="C1571" s="49"/>
      <c r="D1571" s="49"/>
      <c r="E1571" s="49"/>
      <c r="F1571" s="49"/>
      <c r="G1571" s="49"/>
      <c r="H1571" s="49"/>
      <c r="I1571" s="49"/>
      <c r="J1571" s="49"/>
      <c r="K1571" s="49"/>
      <c r="L1571" s="49"/>
      <c r="M1571" s="51"/>
      <c r="O1571" s="39">
        <f>Dataset!A1569</f>
        <v>46306</v>
      </c>
      <c r="P1571" s="16">
        <f>Dataset!B1569</f>
        <v>349494</v>
      </c>
      <c r="Q1571" s="16" t="str">
        <f>Dataset!C1569</f>
        <v>Y</v>
      </c>
      <c r="R1571" s="16">
        <f>Dataset!D1569</f>
        <v>14</v>
      </c>
      <c r="S1571" s="16" t="str">
        <f>if(T1571&lt;=0.3,Dataset!D1569, "")</f>
        <v/>
      </c>
      <c r="T1571" s="40">
        <f t="shared" si="2"/>
        <v>0.9447831235</v>
      </c>
      <c r="U1571" s="41" t="b">
        <f t="shared" si="1"/>
        <v>0</v>
      </c>
    </row>
    <row r="1572" ht="15.75" customHeight="1">
      <c r="A1572" s="49"/>
      <c r="B1572" s="49"/>
      <c r="C1572" s="49"/>
      <c r="D1572" s="49"/>
      <c r="E1572" s="49"/>
      <c r="F1572" s="49"/>
      <c r="G1572" s="49"/>
      <c r="H1572" s="49"/>
      <c r="I1572" s="49"/>
      <c r="J1572" s="49"/>
      <c r="K1572" s="49"/>
      <c r="L1572" s="49"/>
      <c r="M1572" s="51"/>
      <c r="O1572" s="39">
        <f>Dataset!A1570</f>
        <v>46306</v>
      </c>
      <c r="P1572" s="16">
        <f>Dataset!B1570</f>
        <v>341774</v>
      </c>
      <c r="Q1572" s="16" t="str">
        <f>Dataset!C1570</f>
        <v>Y</v>
      </c>
      <c r="R1572" s="16">
        <f>Dataset!D1570</f>
        <v>15</v>
      </c>
      <c r="S1572" s="16">
        <f>if(T1572&lt;=0.3,Dataset!D1570, "")</f>
        <v>15</v>
      </c>
      <c r="T1572" s="40">
        <f t="shared" si="2"/>
        <v>0.2279621911</v>
      </c>
      <c r="U1572" s="41" t="b">
        <f t="shared" si="1"/>
        <v>1</v>
      </c>
    </row>
    <row r="1573" ht="15.75" customHeight="1">
      <c r="A1573" s="49"/>
      <c r="B1573" s="49"/>
      <c r="C1573" s="49"/>
      <c r="D1573" s="49"/>
      <c r="E1573" s="49"/>
      <c r="F1573" s="49"/>
      <c r="G1573" s="49"/>
      <c r="H1573" s="49"/>
      <c r="I1573" s="49"/>
      <c r="J1573" s="49"/>
      <c r="K1573" s="49"/>
      <c r="L1573" s="49"/>
      <c r="M1573" s="51"/>
      <c r="O1573" s="39">
        <f>Dataset!A1571</f>
        <v>46305</v>
      </c>
      <c r="P1573" s="16">
        <f>Dataset!B1571</f>
        <v>354828</v>
      </c>
      <c r="Q1573" s="16" t="str">
        <f>Dataset!C1571</f>
        <v>Y</v>
      </c>
      <c r="R1573" s="16">
        <f>Dataset!D1571</f>
        <v>14</v>
      </c>
      <c r="S1573" s="16">
        <f>if(T1573&lt;=0.3,Dataset!D1571, "")</f>
        <v>14</v>
      </c>
      <c r="T1573" s="40">
        <f t="shared" si="2"/>
        <v>0.1024709019</v>
      </c>
      <c r="U1573" s="41" t="b">
        <f t="shared" si="1"/>
        <v>1</v>
      </c>
    </row>
    <row r="1574" ht="15.75" customHeight="1">
      <c r="A1574" s="49"/>
      <c r="B1574" s="49"/>
      <c r="C1574" s="49"/>
      <c r="D1574" s="49"/>
      <c r="E1574" s="49"/>
      <c r="F1574" s="49"/>
      <c r="G1574" s="49"/>
      <c r="H1574" s="49"/>
      <c r="I1574" s="49"/>
      <c r="J1574" s="49"/>
      <c r="K1574" s="49"/>
      <c r="L1574" s="49"/>
      <c r="M1574" s="51"/>
      <c r="O1574" s="39">
        <f>Dataset!A1572</f>
        <v>46305</v>
      </c>
      <c r="P1574" s="16">
        <f>Dataset!B1572</f>
        <v>369318</v>
      </c>
      <c r="Q1574" s="16" t="str">
        <f>Dataset!C1572</f>
        <v>Y</v>
      </c>
      <c r="R1574" s="16">
        <f>Dataset!D1572</f>
        <v>15</v>
      </c>
      <c r="S1574" s="16">
        <f>if(T1574&lt;=0.3,Dataset!D1572, "")</f>
        <v>15</v>
      </c>
      <c r="T1574" s="40">
        <f t="shared" si="2"/>
        <v>0.1123024706</v>
      </c>
      <c r="U1574" s="41" t="b">
        <f t="shared" si="1"/>
        <v>1</v>
      </c>
    </row>
    <row r="1575" ht="15.75" customHeight="1">
      <c r="A1575" s="49"/>
      <c r="B1575" s="49"/>
      <c r="C1575" s="49"/>
      <c r="D1575" s="49"/>
      <c r="E1575" s="49"/>
      <c r="F1575" s="49"/>
      <c r="G1575" s="49"/>
      <c r="H1575" s="49"/>
      <c r="I1575" s="49"/>
      <c r="J1575" s="49"/>
      <c r="K1575" s="49"/>
      <c r="L1575" s="49"/>
      <c r="M1575" s="51"/>
      <c r="O1575" s="39">
        <f>Dataset!A1573</f>
        <v>46305</v>
      </c>
      <c r="P1575" s="16">
        <f>Dataset!B1573</f>
        <v>482008</v>
      </c>
      <c r="Q1575" s="16" t="str">
        <f>Dataset!C1573</f>
        <v>Y</v>
      </c>
      <c r="R1575" s="16">
        <f>Dataset!D1573</f>
        <v>13</v>
      </c>
      <c r="S1575" s="16" t="str">
        <f>if(T1575&lt;=0.3,Dataset!D1573, "")</f>
        <v/>
      </c>
      <c r="T1575" s="40">
        <f t="shared" si="2"/>
        <v>0.3720166377</v>
      </c>
      <c r="U1575" s="41" t="b">
        <f t="shared" si="1"/>
        <v>0</v>
      </c>
    </row>
    <row r="1576" ht="15.75" customHeight="1">
      <c r="A1576" s="49"/>
      <c r="B1576" s="49"/>
      <c r="C1576" s="49"/>
      <c r="D1576" s="49"/>
      <c r="E1576" s="49"/>
      <c r="F1576" s="49"/>
      <c r="G1576" s="49"/>
      <c r="H1576" s="49"/>
      <c r="I1576" s="49"/>
      <c r="J1576" s="49"/>
      <c r="K1576" s="49"/>
      <c r="L1576" s="49"/>
      <c r="M1576" s="51"/>
      <c r="O1576" s="39">
        <f>Dataset!A1574</f>
        <v>46305</v>
      </c>
      <c r="P1576" s="16">
        <f>Dataset!B1574</f>
        <v>393325</v>
      </c>
      <c r="Q1576" s="16" t="str">
        <f>Dataset!C1574</f>
        <v>Y</v>
      </c>
      <c r="R1576" s="16">
        <f>Dataset!D1574</f>
        <v>15</v>
      </c>
      <c r="S1576" s="16" t="str">
        <f>if(T1576&lt;=0.3,Dataset!D1574, "")</f>
        <v/>
      </c>
      <c r="T1576" s="40">
        <f t="shared" si="2"/>
        <v>0.3645451041</v>
      </c>
      <c r="U1576" s="41" t="b">
        <f t="shared" si="1"/>
        <v>0</v>
      </c>
    </row>
    <row r="1577" ht="15.75" customHeight="1">
      <c r="A1577" s="49"/>
      <c r="B1577" s="49"/>
      <c r="C1577" s="49"/>
      <c r="D1577" s="49"/>
      <c r="E1577" s="49"/>
      <c r="F1577" s="49"/>
      <c r="G1577" s="49"/>
      <c r="H1577" s="49"/>
      <c r="I1577" s="49"/>
      <c r="J1577" s="49"/>
      <c r="K1577" s="49"/>
      <c r="L1577" s="49"/>
      <c r="M1577" s="51"/>
      <c r="O1577" s="39">
        <f>Dataset!A1575</f>
        <v>46305</v>
      </c>
      <c r="P1577" s="16">
        <f>Dataset!B1575</f>
        <v>372769</v>
      </c>
      <c r="Q1577" s="16" t="str">
        <f>Dataset!C1575</f>
        <v>Y</v>
      </c>
      <c r="R1577" s="16">
        <f>Dataset!D1575</f>
        <v>5</v>
      </c>
      <c r="S1577" s="16">
        <f>if(T1577&lt;=0.3,Dataset!D1575, "")</f>
        <v>5</v>
      </c>
      <c r="T1577" s="40">
        <f t="shared" si="2"/>
        <v>0.1661968651</v>
      </c>
      <c r="U1577" s="41" t="b">
        <f t="shared" si="1"/>
        <v>1</v>
      </c>
    </row>
    <row r="1578" ht="15.75" customHeight="1">
      <c r="A1578" s="49"/>
      <c r="B1578" s="49"/>
      <c r="C1578" s="49"/>
      <c r="D1578" s="49"/>
      <c r="E1578" s="49"/>
      <c r="F1578" s="49"/>
      <c r="G1578" s="49"/>
      <c r="H1578" s="49"/>
      <c r="I1578" s="49"/>
      <c r="J1578" s="49"/>
      <c r="K1578" s="49"/>
      <c r="L1578" s="49"/>
      <c r="M1578" s="51"/>
      <c r="O1578" s="39">
        <f>Dataset!A1576</f>
        <v>46305</v>
      </c>
      <c r="P1578" s="16">
        <f>Dataset!B1576</f>
        <v>378861</v>
      </c>
      <c r="Q1578" s="16" t="str">
        <f>Dataset!C1576</f>
        <v>Y</v>
      </c>
      <c r="R1578" s="16">
        <f>Dataset!D1576</f>
        <v>14</v>
      </c>
      <c r="S1578" s="16" t="str">
        <f>if(T1578&lt;=0.3,Dataset!D1576, "")</f>
        <v/>
      </c>
      <c r="T1578" s="40">
        <f t="shared" si="2"/>
        <v>0.7640979387</v>
      </c>
      <c r="U1578" s="41" t="b">
        <f t="shared" si="1"/>
        <v>0</v>
      </c>
    </row>
    <row r="1579" ht="15.75" customHeight="1">
      <c r="A1579" s="49"/>
      <c r="B1579" s="49"/>
      <c r="C1579" s="49"/>
      <c r="D1579" s="49"/>
      <c r="E1579" s="49"/>
      <c r="F1579" s="49"/>
      <c r="G1579" s="49"/>
      <c r="H1579" s="49"/>
      <c r="I1579" s="49"/>
      <c r="J1579" s="49"/>
      <c r="K1579" s="49"/>
      <c r="L1579" s="49"/>
      <c r="M1579" s="51"/>
      <c r="O1579" s="39">
        <f>Dataset!A1577</f>
        <v>46305</v>
      </c>
      <c r="P1579" s="16">
        <f>Dataset!B1577</f>
        <v>87675</v>
      </c>
      <c r="Q1579" s="16" t="str">
        <f>Dataset!C1577</f>
        <v>Y</v>
      </c>
      <c r="R1579" s="16">
        <f>Dataset!D1577</f>
        <v>14</v>
      </c>
      <c r="S1579" s="16" t="str">
        <f>if(T1579&lt;=0.3,Dataset!D1577, "")</f>
        <v/>
      </c>
      <c r="T1579" s="40">
        <f t="shared" si="2"/>
        <v>0.9845939652</v>
      </c>
      <c r="U1579" s="41" t="b">
        <f t="shared" si="1"/>
        <v>0</v>
      </c>
    </row>
    <row r="1580" ht="15.75" customHeight="1">
      <c r="A1580" s="49"/>
      <c r="B1580" s="49"/>
      <c r="C1580" s="49"/>
      <c r="D1580" s="49"/>
      <c r="E1580" s="49"/>
      <c r="F1580" s="49"/>
      <c r="G1580" s="49"/>
      <c r="H1580" s="49"/>
      <c r="I1580" s="49"/>
      <c r="J1580" s="49"/>
      <c r="K1580" s="49"/>
      <c r="L1580" s="49"/>
      <c r="M1580" s="51"/>
      <c r="O1580" s="39">
        <f>Dataset!A1578</f>
        <v>46305</v>
      </c>
      <c r="P1580" s="16">
        <f>Dataset!B1578</f>
        <v>120026</v>
      </c>
      <c r="Q1580" s="16" t="str">
        <f>Dataset!C1578</f>
        <v>Y</v>
      </c>
      <c r="R1580" s="16">
        <f>Dataset!D1578</f>
        <v>15</v>
      </c>
      <c r="S1580" s="16">
        <f>if(T1580&lt;=0.3,Dataset!D1578, "")</f>
        <v>15</v>
      </c>
      <c r="T1580" s="40">
        <f t="shared" si="2"/>
        <v>0.04705358105</v>
      </c>
      <c r="U1580" s="41" t="b">
        <f t="shared" si="1"/>
        <v>1</v>
      </c>
    </row>
    <row r="1581" ht="15.75" customHeight="1">
      <c r="A1581" s="49"/>
      <c r="B1581" s="49"/>
      <c r="C1581" s="49"/>
      <c r="D1581" s="49"/>
      <c r="E1581" s="49"/>
      <c r="F1581" s="49"/>
      <c r="G1581" s="49"/>
      <c r="H1581" s="49"/>
      <c r="I1581" s="49"/>
      <c r="J1581" s="49"/>
      <c r="K1581" s="49"/>
      <c r="L1581" s="49"/>
      <c r="M1581" s="51"/>
      <c r="O1581" s="39">
        <f>Dataset!A1579</f>
        <v>46305</v>
      </c>
      <c r="P1581" s="16">
        <f>Dataset!B1579</f>
        <v>55722</v>
      </c>
      <c r="Q1581" s="16" t="str">
        <f>Dataset!C1579</f>
        <v>Y</v>
      </c>
      <c r="R1581" s="16">
        <f>Dataset!D1579</f>
        <v>15</v>
      </c>
      <c r="S1581" s="16" t="str">
        <f>if(T1581&lt;=0.3,Dataset!D1579, "")</f>
        <v/>
      </c>
      <c r="T1581" s="40">
        <f t="shared" si="2"/>
        <v>0.5761031807</v>
      </c>
      <c r="U1581" s="41" t="b">
        <f t="shared" si="1"/>
        <v>0</v>
      </c>
    </row>
    <row r="1582" ht="15.75" customHeight="1">
      <c r="A1582" s="49"/>
      <c r="B1582" s="49"/>
      <c r="C1582" s="49"/>
      <c r="D1582" s="49"/>
      <c r="E1582" s="49"/>
      <c r="F1582" s="49"/>
      <c r="G1582" s="49"/>
      <c r="H1582" s="49"/>
      <c r="I1582" s="49"/>
      <c r="J1582" s="49"/>
      <c r="K1582" s="49"/>
      <c r="L1582" s="49"/>
      <c r="M1582" s="51"/>
      <c r="O1582" s="39">
        <f>Dataset!A1580</f>
        <v>46305</v>
      </c>
      <c r="P1582" s="16">
        <f>Dataset!B1580</f>
        <v>445056</v>
      </c>
      <c r="Q1582" s="16" t="str">
        <f>Dataset!C1580</f>
        <v>Y</v>
      </c>
      <c r="R1582" s="16">
        <f>Dataset!D1580</f>
        <v>12</v>
      </c>
      <c r="S1582" s="16" t="str">
        <f>if(T1582&lt;=0.3,Dataset!D1580, "")</f>
        <v/>
      </c>
      <c r="T1582" s="40">
        <f t="shared" si="2"/>
        <v>0.4227781436</v>
      </c>
      <c r="U1582" s="41" t="b">
        <f t="shared" si="1"/>
        <v>0</v>
      </c>
    </row>
    <row r="1583" ht="15.75" customHeight="1">
      <c r="A1583" s="49"/>
      <c r="B1583" s="49"/>
      <c r="C1583" s="49"/>
      <c r="D1583" s="49"/>
      <c r="E1583" s="49"/>
      <c r="F1583" s="49"/>
      <c r="G1583" s="49"/>
      <c r="H1583" s="49"/>
      <c r="I1583" s="49"/>
      <c r="J1583" s="49"/>
      <c r="K1583" s="49"/>
      <c r="L1583" s="49"/>
      <c r="M1583" s="51"/>
      <c r="O1583" s="39">
        <f>Dataset!A1581</f>
        <v>46305</v>
      </c>
      <c r="P1583" s="16">
        <f>Dataset!B1581</f>
        <v>348952</v>
      </c>
      <c r="Q1583" s="16" t="str">
        <f>Dataset!C1581</f>
        <v>Y</v>
      </c>
      <c r="R1583" s="16">
        <f>Dataset!D1581</f>
        <v>15</v>
      </c>
      <c r="S1583" s="16" t="str">
        <f>if(T1583&lt;=0.3,Dataset!D1581, "")</f>
        <v/>
      </c>
      <c r="T1583" s="40">
        <f t="shared" si="2"/>
        <v>0.3802797098</v>
      </c>
      <c r="U1583" s="41" t="b">
        <f t="shared" si="1"/>
        <v>0</v>
      </c>
    </row>
    <row r="1584" ht="15.75" customHeight="1">
      <c r="A1584" s="49"/>
      <c r="B1584" s="49"/>
      <c r="C1584" s="49"/>
      <c r="D1584" s="49"/>
      <c r="E1584" s="49"/>
      <c r="F1584" s="49"/>
      <c r="G1584" s="49"/>
      <c r="H1584" s="49"/>
      <c r="I1584" s="49"/>
      <c r="J1584" s="49"/>
      <c r="K1584" s="49"/>
      <c r="L1584" s="49"/>
      <c r="M1584" s="51"/>
      <c r="O1584" s="39">
        <f>Dataset!A1582</f>
        <v>46305</v>
      </c>
      <c r="P1584" s="16">
        <f>Dataset!B1582</f>
        <v>319733</v>
      </c>
      <c r="Q1584" s="16" t="str">
        <f>Dataset!C1582</f>
        <v>Y</v>
      </c>
      <c r="R1584" s="16">
        <f>Dataset!D1582</f>
        <v>5</v>
      </c>
      <c r="S1584" s="16" t="str">
        <f>if(T1584&lt;=0.3,Dataset!D1582, "")</f>
        <v/>
      </c>
      <c r="T1584" s="40">
        <f t="shared" si="2"/>
        <v>0.6682216536</v>
      </c>
      <c r="U1584" s="41" t="b">
        <f t="shared" si="1"/>
        <v>0</v>
      </c>
    </row>
    <row r="1585" ht="15.75" customHeight="1">
      <c r="A1585" s="49"/>
      <c r="B1585" s="49"/>
      <c r="C1585" s="49"/>
      <c r="D1585" s="49"/>
      <c r="E1585" s="49"/>
      <c r="F1585" s="49"/>
      <c r="G1585" s="49"/>
      <c r="H1585" s="49"/>
      <c r="I1585" s="49"/>
      <c r="J1585" s="49"/>
      <c r="K1585" s="49"/>
      <c r="L1585" s="49"/>
      <c r="M1585" s="51"/>
      <c r="O1585" s="39">
        <f>Dataset!A1583</f>
        <v>46305</v>
      </c>
      <c r="P1585" s="16">
        <f>Dataset!B1583</f>
        <v>44903</v>
      </c>
      <c r="Q1585" s="16" t="str">
        <f>Dataset!C1583</f>
        <v>Y</v>
      </c>
      <c r="R1585" s="16">
        <f>Dataset!D1583</f>
        <v>8</v>
      </c>
      <c r="S1585" s="16" t="str">
        <f>if(T1585&lt;=0.3,Dataset!D1583, "")</f>
        <v/>
      </c>
      <c r="T1585" s="40">
        <f t="shared" si="2"/>
        <v>0.8160046924</v>
      </c>
      <c r="U1585" s="41" t="b">
        <f t="shared" si="1"/>
        <v>0</v>
      </c>
    </row>
    <row r="1586" ht="15.75" customHeight="1">
      <c r="A1586" s="49"/>
      <c r="B1586" s="49"/>
      <c r="C1586" s="49"/>
      <c r="D1586" s="49"/>
      <c r="E1586" s="49"/>
      <c r="F1586" s="49"/>
      <c r="G1586" s="49"/>
      <c r="H1586" s="49"/>
      <c r="I1586" s="49"/>
      <c r="J1586" s="49"/>
      <c r="K1586" s="49"/>
      <c r="L1586" s="49"/>
      <c r="M1586" s="51"/>
      <c r="O1586" s="39">
        <f>Dataset!A1584</f>
        <v>46305</v>
      </c>
      <c r="P1586" s="16">
        <f>Dataset!B1584</f>
        <v>173365</v>
      </c>
      <c r="Q1586" s="16" t="str">
        <f>Dataset!C1584</f>
        <v>Y</v>
      </c>
      <c r="R1586" s="16">
        <f>Dataset!D1584</f>
        <v>15</v>
      </c>
      <c r="S1586" s="16">
        <f>if(T1586&lt;=0.3,Dataset!D1584, "")</f>
        <v>15</v>
      </c>
      <c r="T1586" s="40">
        <f t="shared" si="2"/>
        <v>0.2960129723</v>
      </c>
      <c r="U1586" s="41" t="b">
        <f t="shared" si="1"/>
        <v>1</v>
      </c>
    </row>
    <row r="1587" ht="15.75" customHeight="1">
      <c r="A1587" s="49"/>
      <c r="B1587" s="49"/>
      <c r="C1587" s="49"/>
      <c r="D1587" s="49"/>
      <c r="E1587" s="49"/>
      <c r="F1587" s="49"/>
      <c r="G1587" s="49"/>
      <c r="H1587" s="49"/>
      <c r="I1587" s="49"/>
      <c r="J1587" s="49"/>
      <c r="K1587" s="49"/>
      <c r="L1587" s="49"/>
      <c r="M1587" s="51"/>
      <c r="O1587" s="39">
        <f>Dataset!A1585</f>
        <v>46305</v>
      </c>
      <c r="P1587" s="16">
        <f>Dataset!B1585</f>
        <v>484294</v>
      </c>
      <c r="Q1587" s="16" t="str">
        <f>Dataset!C1585</f>
        <v>Y</v>
      </c>
      <c r="R1587" s="16">
        <f>Dataset!D1585</f>
        <v>15</v>
      </c>
      <c r="S1587" s="16" t="str">
        <f>if(T1587&lt;=0.3,Dataset!D1585, "")</f>
        <v/>
      </c>
      <c r="T1587" s="40">
        <f t="shared" si="2"/>
        <v>0.9240785416</v>
      </c>
      <c r="U1587" s="41" t="b">
        <f t="shared" si="1"/>
        <v>0</v>
      </c>
    </row>
    <row r="1588" ht="15.75" customHeight="1">
      <c r="A1588" s="49"/>
      <c r="B1588" s="49"/>
      <c r="C1588" s="49"/>
      <c r="D1588" s="49"/>
      <c r="E1588" s="49"/>
      <c r="F1588" s="49"/>
      <c r="G1588" s="49"/>
      <c r="H1588" s="49"/>
      <c r="I1588" s="49"/>
      <c r="J1588" s="49"/>
      <c r="K1588" s="49"/>
      <c r="L1588" s="49"/>
      <c r="M1588" s="51"/>
      <c r="O1588" s="50">
        <f>Dataset!A1586</f>
        <v>46304</v>
      </c>
      <c r="P1588" s="16">
        <f>Dataset!B1586</f>
        <v>286496</v>
      </c>
      <c r="Q1588" s="16" t="str">
        <f>Dataset!C1586</f>
        <v>Y</v>
      </c>
      <c r="R1588" s="16">
        <f>Dataset!D1586</f>
        <v>5</v>
      </c>
      <c r="S1588" s="16" t="str">
        <f>if(T1588&lt;=0.3,Dataset!D1586, "")</f>
        <v/>
      </c>
      <c r="T1588" s="40">
        <f t="shared" si="2"/>
        <v>0.4073191246</v>
      </c>
      <c r="U1588" s="41" t="b">
        <f t="shared" si="1"/>
        <v>0</v>
      </c>
    </row>
    <row r="1589" ht="15.75" customHeight="1">
      <c r="A1589" s="49"/>
      <c r="B1589" s="49"/>
      <c r="C1589" s="49"/>
      <c r="D1589" s="49"/>
      <c r="E1589" s="49"/>
      <c r="F1589" s="49"/>
      <c r="G1589" s="49"/>
      <c r="H1589" s="49"/>
      <c r="I1589" s="49"/>
      <c r="J1589" s="49"/>
      <c r="K1589" s="49"/>
      <c r="L1589" s="49"/>
      <c r="M1589" s="51"/>
      <c r="O1589" s="50">
        <f>Dataset!A1587</f>
        <v>46304</v>
      </c>
      <c r="P1589" s="16">
        <f>Dataset!B1587</f>
        <v>331602</v>
      </c>
      <c r="Q1589" s="16" t="str">
        <f>Dataset!C1587</f>
        <v>Y</v>
      </c>
      <c r="R1589" s="16">
        <f>Dataset!D1587</f>
        <v>10</v>
      </c>
      <c r="S1589" s="16">
        <f>if(T1589&lt;=0.3,Dataset!D1587, "")</f>
        <v>10</v>
      </c>
      <c r="T1589" s="40">
        <f t="shared" si="2"/>
        <v>0.126167106</v>
      </c>
      <c r="U1589" s="41" t="b">
        <f t="shared" si="1"/>
        <v>1</v>
      </c>
    </row>
    <row r="1590" ht="15.75" customHeight="1">
      <c r="A1590" s="49"/>
      <c r="B1590" s="49"/>
      <c r="C1590" s="49"/>
      <c r="D1590" s="49"/>
      <c r="E1590" s="49"/>
      <c r="F1590" s="49"/>
      <c r="G1590" s="49"/>
      <c r="H1590" s="49"/>
      <c r="I1590" s="49"/>
      <c r="J1590" s="49"/>
      <c r="K1590" s="49"/>
      <c r="L1590" s="49"/>
      <c r="M1590" s="51"/>
      <c r="O1590" s="50">
        <f>Dataset!A1588</f>
        <v>46304</v>
      </c>
      <c r="P1590" s="16">
        <f>Dataset!B1588</f>
        <v>128659</v>
      </c>
      <c r="Q1590" s="16" t="str">
        <f>Dataset!C1588</f>
        <v>Y</v>
      </c>
      <c r="R1590" s="16">
        <f>Dataset!D1588</f>
        <v>7</v>
      </c>
      <c r="S1590" s="16" t="str">
        <f>if(T1590&lt;=0.3,Dataset!D1588, "")</f>
        <v/>
      </c>
      <c r="T1590" s="40">
        <f t="shared" si="2"/>
        <v>0.5938560258</v>
      </c>
      <c r="U1590" s="41" t="b">
        <f t="shared" si="1"/>
        <v>0</v>
      </c>
    </row>
    <row r="1591" ht="15.75" customHeight="1">
      <c r="A1591" s="49"/>
      <c r="B1591" s="49"/>
      <c r="C1591" s="49"/>
      <c r="D1591" s="49"/>
      <c r="E1591" s="49"/>
      <c r="F1591" s="49"/>
      <c r="G1591" s="49"/>
      <c r="H1591" s="49"/>
      <c r="I1591" s="49"/>
      <c r="J1591" s="49"/>
      <c r="K1591" s="49"/>
      <c r="L1591" s="49"/>
      <c r="M1591" s="51"/>
      <c r="O1591" s="50">
        <f>Dataset!A1589</f>
        <v>46304</v>
      </c>
      <c r="P1591" s="16">
        <f>Dataset!B1589</f>
        <v>373956</v>
      </c>
      <c r="Q1591" s="16" t="str">
        <f>Dataset!C1589</f>
        <v>Y</v>
      </c>
      <c r="R1591" s="16">
        <f>Dataset!D1589</f>
        <v>13</v>
      </c>
      <c r="S1591" s="16" t="str">
        <f>if(T1591&lt;=0.3,Dataset!D1589, "")</f>
        <v/>
      </c>
      <c r="T1591" s="40">
        <f t="shared" si="2"/>
        <v>0.6909145062</v>
      </c>
      <c r="U1591" s="41" t="b">
        <f t="shared" si="1"/>
        <v>0</v>
      </c>
    </row>
    <row r="1592" ht="15.75" customHeight="1">
      <c r="A1592" s="49"/>
      <c r="B1592" s="49"/>
      <c r="C1592" s="49"/>
      <c r="D1592" s="49"/>
      <c r="E1592" s="49"/>
      <c r="F1592" s="49"/>
      <c r="G1592" s="49"/>
      <c r="H1592" s="49"/>
      <c r="I1592" s="49"/>
      <c r="J1592" s="49"/>
      <c r="K1592" s="49"/>
      <c r="L1592" s="49"/>
      <c r="M1592" s="51"/>
      <c r="O1592" s="50">
        <f>Dataset!A1590</f>
        <v>46304</v>
      </c>
      <c r="P1592" s="16">
        <f>Dataset!B1590</f>
        <v>150643</v>
      </c>
      <c r="Q1592" s="16" t="str">
        <f>Dataset!C1590</f>
        <v>Y</v>
      </c>
      <c r="R1592" s="16">
        <f>Dataset!D1590</f>
        <v>11</v>
      </c>
      <c r="S1592" s="16" t="str">
        <f>if(T1592&lt;=0.3,Dataset!D1590, "")</f>
        <v/>
      </c>
      <c r="T1592" s="40">
        <f t="shared" si="2"/>
        <v>0.9080281499</v>
      </c>
      <c r="U1592" s="41" t="b">
        <f t="shared" si="1"/>
        <v>0</v>
      </c>
    </row>
    <row r="1593" ht="15.75" customHeight="1">
      <c r="A1593" s="49"/>
      <c r="B1593" s="49"/>
      <c r="C1593" s="49"/>
      <c r="D1593" s="49"/>
      <c r="E1593" s="49"/>
      <c r="F1593" s="49"/>
      <c r="G1593" s="49"/>
      <c r="H1593" s="49"/>
      <c r="I1593" s="49"/>
      <c r="J1593" s="49"/>
      <c r="K1593" s="49"/>
      <c r="L1593" s="49"/>
      <c r="M1593" s="51"/>
      <c r="O1593" s="50">
        <f>Dataset!A1591</f>
        <v>46304</v>
      </c>
      <c r="P1593" s="16">
        <f>Dataset!B1591</f>
        <v>428455</v>
      </c>
      <c r="Q1593" s="16" t="str">
        <f>Dataset!C1591</f>
        <v>Y</v>
      </c>
      <c r="R1593" s="16">
        <f>Dataset!D1591</f>
        <v>12</v>
      </c>
      <c r="S1593" s="16" t="str">
        <f>if(T1593&lt;=0.3,Dataset!D1591, "")</f>
        <v/>
      </c>
      <c r="T1593" s="40">
        <f t="shared" si="2"/>
        <v>0.9820034785</v>
      </c>
      <c r="U1593" s="41" t="b">
        <f t="shared" si="1"/>
        <v>0</v>
      </c>
    </row>
    <row r="1594" ht="15.75" customHeight="1">
      <c r="A1594" s="49"/>
      <c r="B1594" s="49"/>
      <c r="C1594" s="49"/>
      <c r="D1594" s="49"/>
      <c r="E1594" s="49"/>
      <c r="F1594" s="49"/>
      <c r="G1594" s="49"/>
      <c r="H1594" s="49"/>
      <c r="I1594" s="49"/>
      <c r="J1594" s="49"/>
      <c r="K1594" s="49"/>
      <c r="L1594" s="49"/>
      <c r="M1594" s="51"/>
      <c r="O1594" s="50">
        <f>Dataset!A1592</f>
        <v>46304</v>
      </c>
      <c r="P1594" s="16">
        <f>Dataset!B1592</f>
        <v>465817</v>
      </c>
      <c r="Q1594" s="16" t="str">
        <f>Dataset!C1592</f>
        <v>Y</v>
      </c>
      <c r="R1594" s="16">
        <f>Dataset!D1592</f>
        <v>15</v>
      </c>
      <c r="S1594" s="16" t="str">
        <f>if(T1594&lt;=0.3,Dataset!D1592, "")</f>
        <v/>
      </c>
      <c r="T1594" s="40">
        <f t="shared" si="2"/>
        <v>0.6917690974</v>
      </c>
      <c r="U1594" s="41" t="b">
        <f t="shared" si="1"/>
        <v>0</v>
      </c>
    </row>
    <row r="1595" ht="15.75" customHeight="1">
      <c r="A1595" s="49"/>
      <c r="B1595" s="49"/>
      <c r="C1595" s="49"/>
      <c r="D1595" s="49"/>
      <c r="E1595" s="49"/>
      <c r="F1595" s="49"/>
      <c r="G1595" s="49"/>
      <c r="H1595" s="49"/>
      <c r="I1595" s="49"/>
      <c r="J1595" s="49"/>
      <c r="K1595" s="49"/>
      <c r="L1595" s="49"/>
      <c r="M1595" s="51"/>
      <c r="O1595" s="50">
        <f>Dataset!A1593</f>
        <v>46304</v>
      </c>
      <c r="P1595" s="16">
        <f>Dataset!B1593</f>
        <v>239530</v>
      </c>
      <c r="Q1595" s="16" t="str">
        <f>Dataset!C1593</f>
        <v>Y</v>
      </c>
      <c r="R1595" s="16">
        <f>Dataset!D1593</f>
        <v>15</v>
      </c>
      <c r="S1595" s="16" t="str">
        <f>if(T1595&lt;=0.3,Dataset!D1593, "")</f>
        <v/>
      </c>
      <c r="T1595" s="40">
        <f t="shared" si="2"/>
        <v>0.8636220972</v>
      </c>
      <c r="U1595" s="41" t="b">
        <f t="shared" si="1"/>
        <v>0</v>
      </c>
    </row>
    <row r="1596" ht="15.75" customHeight="1">
      <c r="A1596" s="49"/>
      <c r="B1596" s="49"/>
      <c r="C1596" s="49"/>
      <c r="D1596" s="49"/>
      <c r="E1596" s="49"/>
      <c r="F1596" s="49"/>
      <c r="G1596" s="49"/>
      <c r="H1596" s="49"/>
      <c r="I1596" s="49"/>
      <c r="J1596" s="49"/>
      <c r="K1596" s="49"/>
      <c r="L1596" s="49"/>
      <c r="M1596" s="51"/>
      <c r="O1596" s="50">
        <f>Dataset!A1594</f>
        <v>46304</v>
      </c>
      <c r="P1596" s="16">
        <f>Dataset!B1594</f>
        <v>282225</v>
      </c>
      <c r="Q1596" s="16" t="str">
        <f>Dataset!C1594</f>
        <v>Y</v>
      </c>
      <c r="R1596" s="16">
        <f>Dataset!D1594</f>
        <v>12</v>
      </c>
      <c r="S1596" s="16" t="str">
        <f>if(T1596&lt;=0.3,Dataset!D1594, "")</f>
        <v/>
      </c>
      <c r="T1596" s="40">
        <f t="shared" si="2"/>
        <v>0.3622008114</v>
      </c>
      <c r="U1596" s="41" t="b">
        <f t="shared" si="1"/>
        <v>0</v>
      </c>
    </row>
    <row r="1597" ht="15.75" customHeight="1">
      <c r="A1597" s="49"/>
      <c r="B1597" s="49"/>
      <c r="C1597" s="49"/>
      <c r="D1597" s="49"/>
      <c r="E1597" s="49"/>
      <c r="F1597" s="49"/>
      <c r="G1597" s="49"/>
      <c r="H1597" s="49"/>
      <c r="I1597" s="49"/>
      <c r="J1597" s="49"/>
      <c r="K1597" s="49"/>
      <c r="L1597" s="49"/>
      <c r="M1597" s="51"/>
      <c r="O1597" s="50">
        <f>Dataset!A1595</f>
        <v>46304</v>
      </c>
      <c r="P1597" s="16">
        <f>Dataset!B1595</f>
        <v>188491</v>
      </c>
      <c r="Q1597" s="16" t="str">
        <f>Dataset!C1595</f>
        <v>Y</v>
      </c>
      <c r="R1597" s="16">
        <f>Dataset!D1595</f>
        <v>12</v>
      </c>
      <c r="S1597" s="16">
        <f>if(T1597&lt;=0.3,Dataset!D1595, "")</f>
        <v>12</v>
      </c>
      <c r="T1597" s="40">
        <f t="shared" si="2"/>
        <v>0.2454434413</v>
      </c>
      <c r="U1597" s="41" t="b">
        <f t="shared" si="1"/>
        <v>1</v>
      </c>
    </row>
    <row r="1598" ht="15.75" customHeight="1">
      <c r="A1598" s="49"/>
      <c r="B1598" s="49"/>
      <c r="C1598" s="49"/>
      <c r="D1598" s="49"/>
      <c r="E1598" s="49"/>
      <c r="F1598" s="49"/>
      <c r="G1598" s="49"/>
      <c r="H1598" s="49"/>
      <c r="I1598" s="49"/>
      <c r="J1598" s="49"/>
      <c r="K1598" s="49"/>
      <c r="L1598" s="49"/>
      <c r="M1598" s="51"/>
      <c r="O1598" s="50">
        <f>Dataset!A1596</f>
        <v>46304</v>
      </c>
      <c r="P1598" s="16">
        <f>Dataset!B1596</f>
        <v>83547</v>
      </c>
      <c r="Q1598" s="16" t="str">
        <f>Dataset!C1596</f>
        <v>Y</v>
      </c>
      <c r="R1598" s="16">
        <f>Dataset!D1596</f>
        <v>13</v>
      </c>
      <c r="S1598" s="16" t="str">
        <f>if(T1598&lt;=0.3,Dataset!D1596, "")</f>
        <v/>
      </c>
      <c r="T1598" s="40">
        <f t="shared" si="2"/>
        <v>0.9677925437</v>
      </c>
      <c r="U1598" s="41" t="b">
        <f t="shared" si="1"/>
        <v>0</v>
      </c>
    </row>
    <row r="1599" ht="15.75" customHeight="1">
      <c r="A1599" s="49"/>
      <c r="B1599" s="49"/>
      <c r="C1599" s="49"/>
      <c r="D1599" s="49"/>
      <c r="E1599" s="49"/>
      <c r="F1599" s="49"/>
      <c r="G1599" s="49"/>
      <c r="H1599" s="49"/>
      <c r="I1599" s="49"/>
      <c r="J1599" s="49"/>
      <c r="K1599" s="49"/>
      <c r="L1599" s="49"/>
      <c r="M1599" s="51"/>
      <c r="O1599" s="50">
        <f>Dataset!A1597</f>
        <v>46304</v>
      </c>
      <c r="P1599" s="16">
        <f>Dataset!B1597</f>
        <v>174529</v>
      </c>
      <c r="Q1599" s="16" t="str">
        <f>Dataset!C1597</f>
        <v>Y</v>
      </c>
      <c r="R1599" s="16">
        <f>Dataset!D1597</f>
        <v>14</v>
      </c>
      <c r="S1599" s="16" t="str">
        <f>if(T1599&lt;=0.3,Dataset!D1597, "")</f>
        <v/>
      </c>
      <c r="T1599" s="40">
        <f t="shared" si="2"/>
        <v>0.7292239575</v>
      </c>
      <c r="U1599" s="41" t="b">
        <f t="shared" si="1"/>
        <v>0</v>
      </c>
    </row>
    <row r="1600" ht="15.75" customHeight="1">
      <c r="A1600" s="49"/>
      <c r="B1600" s="49"/>
      <c r="C1600" s="49"/>
      <c r="D1600" s="49"/>
      <c r="E1600" s="49"/>
      <c r="F1600" s="49"/>
      <c r="G1600" s="49"/>
      <c r="H1600" s="49"/>
      <c r="I1600" s="49"/>
      <c r="J1600" s="49"/>
      <c r="K1600" s="49"/>
      <c r="L1600" s="49"/>
      <c r="M1600" s="51"/>
      <c r="O1600" s="50">
        <f>Dataset!A1598</f>
        <v>46304</v>
      </c>
      <c r="P1600" s="16">
        <f>Dataset!B1598</f>
        <v>146114</v>
      </c>
      <c r="Q1600" s="16" t="str">
        <f>Dataset!C1598</f>
        <v>Y</v>
      </c>
      <c r="R1600" s="16">
        <f>Dataset!D1598</f>
        <v>14</v>
      </c>
      <c r="S1600" s="16">
        <f>if(T1600&lt;=0.3,Dataset!D1598, "")</f>
        <v>14</v>
      </c>
      <c r="T1600" s="40">
        <f t="shared" si="2"/>
        <v>0.02748223764</v>
      </c>
      <c r="U1600" s="41" t="b">
        <f t="shared" si="1"/>
        <v>1</v>
      </c>
    </row>
    <row r="1601" ht="15.75" customHeight="1">
      <c r="A1601" s="49"/>
      <c r="B1601" s="49"/>
      <c r="C1601" s="49"/>
      <c r="D1601" s="49"/>
      <c r="E1601" s="49"/>
      <c r="F1601" s="49"/>
      <c r="G1601" s="49"/>
      <c r="H1601" s="49"/>
      <c r="I1601" s="49"/>
      <c r="J1601" s="49"/>
      <c r="K1601" s="49"/>
      <c r="L1601" s="49"/>
      <c r="M1601" s="51"/>
      <c r="O1601" s="50">
        <f>Dataset!A1599</f>
        <v>46304</v>
      </c>
      <c r="P1601" s="16">
        <f>Dataset!B1599</f>
        <v>465296</v>
      </c>
      <c r="Q1601" s="16" t="str">
        <f>Dataset!C1599</f>
        <v>Y</v>
      </c>
      <c r="R1601" s="16">
        <f>Dataset!D1599</f>
        <v>12</v>
      </c>
      <c r="S1601" s="16" t="str">
        <f>if(T1601&lt;=0.3,Dataset!D1599, "")</f>
        <v/>
      </c>
      <c r="T1601" s="40">
        <f t="shared" si="2"/>
        <v>0.5679861696</v>
      </c>
      <c r="U1601" s="41" t="b">
        <f t="shared" si="1"/>
        <v>0</v>
      </c>
    </row>
    <row r="1602" ht="15.75" customHeight="1">
      <c r="A1602" s="49"/>
      <c r="B1602" s="49"/>
      <c r="C1602" s="49"/>
      <c r="D1602" s="49"/>
      <c r="E1602" s="49"/>
      <c r="F1602" s="49"/>
      <c r="G1602" s="49"/>
      <c r="H1602" s="49"/>
      <c r="I1602" s="49"/>
      <c r="J1602" s="49"/>
      <c r="K1602" s="49"/>
      <c r="L1602" s="49"/>
      <c r="M1602" s="51"/>
      <c r="O1602" s="50">
        <f>Dataset!A1600</f>
        <v>46304</v>
      </c>
      <c r="P1602" s="16">
        <f>Dataset!B1600</f>
        <v>148489</v>
      </c>
      <c r="Q1602" s="16" t="str">
        <f>Dataset!C1600</f>
        <v>Y</v>
      </c>
      <c r="R1602" s="16">
        <f>Dataset!D1600</f>
        <v>15</v>
      </c>
      <c r="S1602" s="16" t="str">
        <f>if(T1602&lt;=0.3,Dataset!D1600, "")</f>
        <v/>
      </c>
      <c r="T1602" s="40">
        <f t="shared" si="2"/>
        <v>0.3755372312</v>
      </c>
      <c r="U1602" s="41" t="b">
        <f t="shared" si="1"/>
        <v>0</v>
      </c>
    </row>
    <row r="1603" ht="15.75" customHeight="1">
      <c r="A1603" s="49"/>
      <c r="B1603" s="49"/>
      <c r="C1603" s="49"/>
      <c r="D1603" s="49"/>
      <c r="E1603" s="49"/>
      <c r="F1603" s="49"/>
      <c r="G1603" s="49"/>
      <c r="H1603" s="49"/>
      <c r="I1603" s="49"/>
      <c r="J1603" s="49"/>
      <c r="K1603" s="49"/>
      <c r="L1603" s="49"/>
      <c r="M1603" s="51"/>
      <c r="O1603" s="50">
        <f>Dataset!A1601</f>
        <v>46304</v>
      </c>
      <c r="P1603" s="16">
        <f>Dataset!B1601</f>
        <v>111150</v>
      </c>
      <c r="Q1603" s="16" t="str">
        <f>Dataset!C1601</f>
        <v>Y</v>
      </c>
      <c r="R1603" s="16">
        <f>Dataset!D1601</f>
        <v>5</v>
      </c>
      <c r="S1603" s="16" t="str">
        <f>if(T1603&lt;=0.3,Dataset!D1601, "")</f>
        <v/>
      </c>
      <c r="T1603" s="40">
        <f t="shared" si="2"/>
        <v>0.6401029934</v>
      </c>
      <c r="U1603" s="41" t="b">
        <f t="shared" si="1"/>
        <v>0</v>
      </c>
    </row>
    <row r="1604" ht="15.75" customHeight="1">
      <c r="A1604" s="49"/>
      <c r="B1604" s="49"/>
      <c r="C1604" s="49"/>
      <c r="D1604" s="49"/>
      <c r="E1604" s="49"/>
      <c r="F1604" s="49"/>
      <c r="G1604" s="49"/>
      <c r="H1604" s="49"/>
      <c r="I1604" s="49"/>
      <c r="J1604" s="49"/>
      <c r="K1604" s="49"/>
      <c r="L1604" s="49"/>
      <c r="M1604" s="51"/>
      <c r="O1604" s="50">
        <f>Dataset!A1602</f>
        <v>46304</v>
      </c>
      <c r="P1604" s="16">
        <f>Dataset!B1602</f>
        <v>203396</v>
      </c>
      <c r="Q1604" s="16" t="str">
        <f>Dataset!C1602</f>
        <v>Y</v>
      </c>
      <c r="R1604" s="16">
        <f>Dataset!D1602</f>
        <v>10</v>
      </c>
      <c r="S1604" s="16">
        <f>if(T1604&lt;=0.3,Dataset!D1602, "")</f>
        <v>10</v>
      </c>
      <c r="T1604" s="40">
        <f t="shared" si="2"/>
        <v>0.1882291191</v>
      </c>
      <c r="U1604" s="41" t="b">
        <f t="shared" si="1"/>
        <v>1</v>
      </c>
    </row>
    <row r="1605" ht="15.75" customHeight="1">
      <c r="A1605" s="49"/>
      <c r="B1605" s="49"/>
      <c r="C1605" s="49"/>
      <c r="D1605" s="49"/>
      <c r="E1605" s="49"/>
      <c r="F1605" s="49"/>
      <c r="G1605" s="49"/>
      <c r="H1605" s="49"/>
      <c r="I1605" s="49"/>
      <c r="J1605" s="49"/>
      <c r="K1605" s="49"/>
      <c r="L1605" s="49"/>
      <c r="M1605" s="51"/>
      <c r="O1605" s="50">
        <f>Dataset!A1603</f>
        <v>46304</v>
      </c>
      <c r="P1605" s="16">
        <f>Dataset!B1603</f>
        <v>358141</v>
      </c>
      <c r="Q1605" s="16" t="str">
        <f>Dataset!C1603</f>
        <v>Y</v>
      </c>
      <c r="R1605" s="16">
        <f>Dataset!D1603</f>
        <v>6</v>
      </c>
      <c r="S1605" s="16">
        <f>if(T1605&lt;=0.3,Dataset!D1603, "")</f>
        <v>6</v>
      </c>
      <c r="T1605" s="40">
        <f t="shared" si="2"/>
        <v>0.1762039799</v>
      </c>
      <c r="U1605" s="41" t="b">
        <f t="shared" si="1"/>
        <v>1</v>
      </c>
    </row>
    <row r="1606" ht="15.75" customHeight="1">
      <c r="A1606" s="49"/>
      <c r="B1606" s="49"/>
      <c r="C1606" s="49"/>
      <c r="D1606" s="49"/>
      <c r="E1606" s="49"/>
      <c r="F1606" s="49"/>
      <c r="G1606" s="49"/>
      <c r="H1606" s="49"/>
      <c r="I1606" s="49"/>
      <c r="J1606" s="49"/>
      <c r="K1606" s="49"/>
      <c r="L1606" s="49"/>
      <c r="M1606" s="51"/>
      <c r="O1606" s="50">
        <f>Dataset!A1604</f>
        <v>46304</v>
      </c>
      <c r="P1606" s="16">
        <f>Dataset!B1604</f>
        <v>451851</v>
      </c>
      <c r="Q1606" s="16" t="str">
        <f>Dataset!C1604</f>
        <v>Y</v>
      </c>
      <c r="R1606" s="16">
        <f>Dataset!D1604</f>
        <v>9</v>
      </c>
      <c r="S1606" s="16">
        <f>if(T1606&lt;=0.3,Dataset!D1604, "")</f>
        <v>9</v>
      </c>
      <c r="T1606" s="40">
        <f t="shared" si="2"/>
        <v>0.2492445786</v>
      </c>
      <c r="U1606" s="41" t="b">
        <f t="shared" si="1"/>
        <v>1</v>
      </c>
    </row>
    <row r="1607" ht="15.75" customHeight="1">
      <c r="A1607" s="49"/>
      <c r="B1607" s="49"/>
      <c r="C1607" s="49"/>
      <c r="D1607" s="49"/>
      <c r="E1607" s="49"/>
      <c r="F1607" s="49"/>
      <c r="G1607" s="49"/>
      <c r="H1607" s="49"/>
      <c r="I1607" s="49"/>
      <c r="J1607" s="49"/>
      <c r="K1607" s="49"/>
      <c r="L1607" s="49"/>
      <c r="M1607" s="51"/>
      <c r="O1607" s="50">
        <f>Dataset!A1605</f>
        <v>46304</v>
      </c>
      <c r="P1607" s="16">
        <f>Dataset!B1605</f>
        <v>203949</v>
      </c>
      <c r="Q1607" s="16" t="str">
        <f>Dataset!C1605</f>
        <v>Y</v>
      </c>
      <c r="R1607" s="16">
        <f>Dataset!D1605</f>
        <v>6</v>
      </c>
      <c r="S1607" s="16" t="str">
        <f>if(T1607&lt;=0.3,Dataset!D1605, "")</f>
        <v/>
      </c>
      <c r="T1607" s="40">
        <f t="shared" si="2"/>
        <v>0.436559015</v>
      </c>
      <c r="U1607" s="41" t="b">
        <f t="shared" si="1"/>
        <v>0</v>
      </c>
    </row>
    <row r="1608" ht="15.75" customHeight="1">
      <c r="A1608" s="49"/>
      <c r="B1608" s="49"/>
      <c r="C1608" s="49"/>
      <c r="D1608" s="49"/>
      <c r="E1608" s="49"/>
      <c r="F1608" s="49"/>
      <c r="G1608" s="49"/>
      <c r="H1608" s="49"/>
      <c r="I1608" s="49"/>
      <c r="J1608" s="49"/>
      <c r="K1608" s="49"/>
      <c r="L1608" s="49"/>
      <c r="M1608" s="51"/>
      <c r="O1608" s="50">
        <f>Dataset!A1606</f>
        <v>46304</v>
      </c>
      <c r="P1608" s="16">
        <f>Dataset!B1606</f>
        <v>160294</v>
      </c>
      <c r="Q1608" s="16" t="str">
        <f>Dataset!C1606</f>
        <v>Y</v>
      </c>
      <c r="R1608" s="16">
        <f>Dataset!D1606</f>
        <v>13</v>
      </c>
      <c r="S1608" s="16" t="str">
        <f>if(T1608&lt;=0.3,Dataset!D1606, "")</f>
        <v/>
      </c>
      <c r="T1608" s="40">
        <f t="shared" si="2"/>
        <v>0.7068490662</v>
      </c>
      <c r="U1608" s="41" t="b">
        <f t="shared" si="1"/>
        <v>0</v>
      </c>
    </row>
    <row r="1609" ht="15.75" customHeight="1">
      <c r="A1609" s="49"/>
      <c r="B1609" s="49"/>
      <c r="C1609" s="49"/>
      <c r="D1609" s="49"/>
      <c r="E1609" s="49"/>
      <c r="F1609" s="49"/>
      <c r="G1609" s="49"/>
      <c r="H1609" s="49"/>
      <c r="I1609" s="49"/>
      <c r="J1609" s="49"/>
      <c r="K1609" s="49"/>
      <c r="L1609" s="49"/>
      <c r="M1609" s="51"/>
      <c r="O1609" s="50">
        <f>Dataset!A1607</f>
        <v>46304</v>
      </c>
      <c r="P1609" s="16">
        <f>Dataset!B1607</f>
        <v>419206</v>
      </c>
      <c r="Q1609" s="16" t="str">
        <f>Dataset!C1607</f>
        <v>Y</v>
      </c>
      <c r="R1609" s="16">
        <f>Dataset!D1607</f>
        <v>6</v>
      </c>
      <c r="S1609" s="16">
        <f>if(T1609&lt;=0.3,Dataset!D1607, "")</f>
        <v>6</v>
      </c>
      <c r="T1609" s="40">
        <f t="shared" si="2"/>
        <v>0.1284728565</v>
      </c>
      <c r="U1609" s="41" t="b">
        <f t="shared" si="1"/>
        <v>1</v>
      </c>
    </row>
    <row r="1610" ht="15.75" customHeight="1">
      <c r="A1610" s="49"/>
      <c r="B1610" s="49"/>
      <c r="C1610" s="49"/>
      <c r="D1610" s="49"/>
      <c r="E1610" s="49"/>
      <c r="F1610" s="49"/>
      <c r="G1610" s="49"/>
      <c r="H1610" s="49"/>
      <c r="I1610" s="49"/>
      <c r="J1610" s="49"/>
      <c r="K1610" s="49"/>
      <c r="L1610" s="49"/>
      <c r="M1610" s="51"/>
      <c r="O1610" s="50">
        <f>Dataset!A1608</f>
        <v>46304</v>
      </c>
      <c r="P1610" s="16">
        <f>Dataset!B1608</f>
        <v>401442</v>
      </c>
      <c r="Q1610" s="16" t="str">
        <f>Dataset!C1608</f>
        <v>Y</v>
      </c>
      <c r="R1610" s="16">
        <f>Dataset!D1608</f>
        <v>7</v>
      </c>
      <c r="S1610" s="16" t="str">
        <f>if(T1610&lt;=0.3,Dataset!D1608, "")</f>
        <v/>
      </c>
      <c r="T1610" s="40">
        <f t="shared" si="2"/>
        <v>0.9279814101</v>
      </c>
      <c r="U1610" s="41" t="b">
        <f t="shared" si="1"/>
        <v>0</v>
      </c>
    </row>
    <row r="1611" ht="15.75" customHeight="1">
      <c r="A1611" s="49"/>
      <c r="B1611" s="49"/>
      <c r="C1611" s="49"/>
      <c r="D1611" s="49"/>
      <c r="E1611" s="49"/>
      <c r="F1611" s="49"/>
      <c r="G1611" s="49"/>
      <c r="H1611" s="49"/>
      <c r="I1611" s="49"/>
      <c r="J1611" s="49"/>
      <c r="K1611" s="49"/>
      <c r="L1611" s="49"/>
      <c r="M1611" s="51"/>
      <c r="O1611" s="50">
        <f>Dataset!A1609</f>
        <v>46303</v>
      </c>
      <c r="P1611" s="16">
        <f>Dataset!B1609</f>
        <v>164640</v>
      </c>
      <c r="Q1611" s="16" t="str">
        <f>Dataset!C1609</f>
        <v>Y</v>
      </c>
      <c r="R1611" s="16">
        <f>Dataset!D1609</f>
        <v>15</v>
      </c>
      <c r="S1611" s="16" t="str">
        <f>if(T1611&lt;=0.3,Dataset!D1609, "")</f>
        <v/>
      </c>
      <c r="T1611" s="40">
        <f t="shared" si="2"/>
        <v>0.8633737268</v>
      </c>
      <c r="U1611" s="41" t="b">
        <f t="shared" si="1"/>
        <v>0</v>
      </c>
    </row>
    <row r="1612" ht="15.75" customHeight="1">
      <c r="A1612" s="49"/>
      <c r="B1612" s="49"/>
      <c r="C1612" s="49"/>
      <c r="D1612" s="49"/>
      <c r="E1612" s="49"/>
      <c r="F1612" s="49"/>
      <c r="G1612" s="49"/>
      <c r="H1612" s="49"/>
      <c r="I1612" s="49"/>
      <c r="J1612" s="49"/>
      <c r="K1612" s="49"/>
      <c r="L1612" s="49"/>
      <c r="M1612" s="51"/>
      <c r="O1612" s="50">
        <f>Dataset!A1610</f>
        <v>46303</v>
      </c>
      <c r="P1612" s="16">
        <f>Dataset!B1610</f>
        <v>352909</v>
      </c>
      <c r="Q1612" s="16" t="str">
        <f>Dataset!C1610</f>
        <v>Y</v>
      </c>
      <c r="R1612" s="16">
        <f>Dataset!D1610</f>
        <v>15</v>
      </c>
      <c r="S1612" s="16" t="str">
        <f>if(T1612&lt;=0.3,Dataset!D1610, "")</f>
        <v/>
      </c>
      <c r="T1612" s="40">
        <f t="shared" si="2"/>
        <v>0.6066311337</v>
      </c>
      <c r="U1612" s="41" t="b">
        <f t="shared" si="1"/>
        <v>0</v>
      </c>
    </row>
    <row r="1613" ht="15.75" customHeight="1">
      <c r="A1613" s="49"/>
      <c r="B1613" s="49"/>
      <c r="C1613" s="49"/>
      <c r="D1613" s="49"/>
      <c r="E1613" s="49"/>
      <c r="F1613" s="49"/>
      <c r="G1613" s="49"/>
      <c r="H1613" s="49"/>
      <c r="I1613" s="49"/>
      <c r="J1613" s="49"/>
      <c r="K1613" s="49"/>
      <c r="L1613" s="49"/>
      <c r="M1613" s="51"/>
      <c r="O1613" s="50">
        <f>Dataset!A1611</f>
        <v>46303</v>
      </c>
      <c r="P1613" s="16">
        <f>Dataset!B1611</f>
        <v>406110</v>
      </c>
      <c r="Q1613" s="16" t="str">
        <f>Dataset!C1611</f>
        <v>Y</v>
      </c>
      <c r="R1613" s="16">
        <f>Dataset!D1611</f>
        <v>8</v>
      </c>
      <c r="S1613" s="16" t="str">
        <f>if(T1613&lt;=0.3,Dataset!D1611, "")</f>
        <v/>
      </c>
      <c r="T1613" s="40">
        <f t="shared" si="2"/>
        <v>0.4959630875</v>
      </c>
      <c r="U1613" s="41" t="b">
        <f t="shared" si="1"/>
        <v>0</v>
      </c>
    </row>
    <row r="1614" ht="15.75" customHeight="1">
      <c r="A1614" s="49"/>
      <c r="B1614" s="49"/>
      <c r="C1614" s="49"/>
      <c r="D1614" s="49"/>
      <c r="E1614" s="49"/>
      <c r="F1614" s="49"/>
      <c r="G1614" s="49"/>
      <c r="H1614" s="49"/>
      <c r="I1614" s="49"/>
      <c r="J1614" s="49"/>
      <c r="K1614" s="49"/>
      <c r="L1614" s="49"/>
      <c r="M1614" s="51"/>
      <c r="O1614" s="50">
        <f>Dataset!A1612</f>
        <v>46303</v>
      </c>
      <c r="P1614" s="16">
        <f>Dataset!B1612</f>
        <v>117815</v>
      </c>
      <c r="Q1614" s="16" t="str">
        <f>Dataset!C1612</f>
        <v>Y</v>
      </c>
      <c r="R1614" s="16">
        <f>Dataset!D1612</f>
        <v>13</v>
      </c>
      <c r="S1614" s="16" t="str">
        <f>if(T1614&lt;=0.3,Dataset!D1612, "")</f>
        <v/>
      </c>
      <c r="T1614" s="40">
        <f t="shared" si="2"/>
        <v>0.5331062929</v>
      </c>
      <c r="U1614" s="41" t="b">
        <f t="shared" si="1"/>
        <v>0</v>
      </c>
    </row>
    <row r="1615" ht="15.75" customHeight="1">
      <c r="A1615" s="49"/>
      <c r="B1615" s="49"/>
      <c r="C1615" s="49"/>
      <c r="D1615" s="49"/>
      <c r="E1615" s="49"/>
      <c r="F1615" s="49"/>
      <c r="G1615" s="49"/>
      <c r="H1615" s="49"/>
      <c r="I1615" s="49"/>
      <c r="J1615" s="49"/>
      <c r="K1615" s="49"/>
      <c r="L1615" s="49"/>
      <c r="M1615" s="51"/>
      <c r="O1615" s="50">
        <f>Dataset!A1613</f>
        <v>46303</v>
      </c>
      <c r="P1615" s="16">
        <f>Dataset!B1613</f>
        <v>163489</v>
      </c>
      <c r="Q1615" s="16" t="str">
        <f>Dataset!C1613</f>
        <v>Y</v>
      </c>
      <c r="R1615" s="16">
        <f>Dataset!D1613</f>
        <v>13</v>
      </c>
      <c r="S1615" s="16" t="str">
        <f>if(T1615&lt;=0.3,Dataset!D1613, "")</f>
        <v/>
      </c>
      <c r="T1615" s="40">
        <f t="shared" si="2"/>
        <v>0.4553896557</v>
      </c>
      <c r="U1615" s="41" t="b">
        <f t="shared" si="1"/>
        <v>0</v>
      </c>
    </row>
    <row r="1616" ht="15.75" customHeight="1">
      <c r="A1616" s="49"/>
      <c r="B1616" s="49"/>
      <c r="C1616" s="49"/>
      <c r="D1616" s="49"/>
      <c r="E1616" s="49"/>
      <c r="F1616" s="49"/>
      <c r="G1616" s="49"/>
      <c r="H1616" s="49"/>
      <c r="I1616" s="49"/>
      <c r="J1616" s="49"/>
      <c r="K1616" s="49"/>
      <c r="L1616" s="49"/>
      <c r="M1616" s="51"/>
      <c r="O1616" s="50">
        <f>Dataset!A1614</f>
        <v>46303</v>
      </c>
      <c r="P1616" s="16">
        <f>Dataset!B1614</f>
        <v>343242</v>
      </c>
      <c r="Q1616" s="16" t="str">
        <f>Dataset!C1614</f>
        <v>Y</v>
      </c>
      <c r="R1616" s="16">
        <f>Dataset!D1614</f>
        <v>14</v>
      </c>
      <c r="S1616" s="16" t="str">
        <f>if(T1616&lt;=0.3,Dataset!D1614, "")</f>
        <v/>
      </c>
      <c r="T1616" s="40">
        <f t="shared" si="2"/>
        <v>0.5773336024</v>
      </c>
      <c r="U1616" s="41" t="b">
        <f t="shared" si="1"/>
        <v>0</v>
      </c>
    </row>
    <row r="1617" ht="15.75" customHeight="1">
      <c r="A1617" s="49"/>
      <c r="B1617" s="49"/>
      <c r="C1617" s="49"/>
      <c r="D1617" s="49"/>
      <c r="E1617" s="49"/>
      <c r="F1617" s="49"/>
      <c r="G1617" s="49"/>
      <c r="H1617" s="49"/>
      <c r="I1617" s="49"/>
      <c r="J1617" s="49"/>
      <c r="K1617" s="49"/>
      <c r="L1617" s="49"/>
      <c r="M1617" s="51"/>
      <c r="O1617" s="50">
        <f>Dataset!A1615</f>
        <v>46303</v>
      </c>
      <c r="P1617" s="16">
        <f>Dataset!B1615</f>
        <v>421915</v>
      </c>
      <c r="Q1617" s="16" t="str">
        <f>Dataset!C1615</f>
        <v>Y</v>
      </c>
      <c r="R1617" s="16">
        <f>Dataset!D1615</f>
        <v>12</v>
      </c>
      <c r="S1617" s="16" t="str">
        <f>if(T1617&lt;=0.3,Dataset!D1615, "")</f>
        <v/>
      </c>
      <c r="T1617" s="40">
        <f t="shared" si="2"/>
        <v>0.6914312309</v>
      </c>
      <c r="U1617" s="41" t="b">
        <f t="shared" si="1"/>
        <v>0</v>
      </c>
    </row>
    <row r="1618" ht="15.75" customHeight="1">
      <c r="A1618" s="49"/>
      <c r="B1618" s="49"/>
      <c r="C1618" s="49"/>
      <c r="D1618" s="49"/>
      <c r="E1618" s="49"/>
      <c r="F1618" s="49"/>
      <c r="G1618" s="49"/>
      <c r="H1618" s="49"/>
      <c r="I1618" s="49"/>
      <c r="J1618" s="49"/>
      <c r="K1618" s="49"/>
      <c r="L1618" s="49"/>
      <c r="M1618" s="51"/>
      <c r="O1618" s="50">
        <f>Dataset!A1616</f>
        <v>46303</v>
      </c>
      <c r="P1618" s="16">
        <f>Dataset!B1616</f>
        <v>384402</v>
      </c>
      <c r="Q1618" s="16" t="str">
        <f>Dataset!C1616</f>
        <v>Y</v>
      </c>
      <c r="R1618" s="16">
        <f>Dataset!D1616</f>
        <v>13</v>
      </c>
      <c r="S1618" s="16" t="str">
        <f>if(T1618&lt;=0.3,Dataset!D1616, "")</f>
        <v/>
      </c>
      <c r="T1618" s="40">
        <f t="shared" si="2"/>
        <v>0.6364650312</v>
      </c>
      <c r="U1618" s="41" t="b">
        <f t="shared" si="1"/>
        <v>0</v>
      </c>
    </row>
    <row r="1619" ht="15.75" customHeight="1">
      <c r="A1619" s="49"/>
      <c r="B1619" s="49"/>
      <c r="C1619" s="49"/>
      <c r="D1619" s="49"/>
      <c r="E1619" s="49"/>
      <c r="F1619" s="49"/>
      <c r="G1619" s="49"/>
      <c r="H1619" s="49"/>
      <c r="I1619" s="49"/>
      <c r="J1619" s="49"/>
      <c r="K1619" s="49"/>
      <c r="L1619" s="49"/>
      <c r="M1619" s="51"/>
      <c r="O1619" s="50">
        <f>Dataset!A1617</f>
        <v>46303</v>
      </c>
      <c r="P1619" s="16">
        <f>Dataset!B1617</f>
        <v>331818</v>
      </c>
      <c r="Q1619" s="16" t="str">
        <f>Dataset!C1617</f>
        <v>Y</v>
      </c>
      <c r="R1619" s="16">
        <f>Dataset!D1617</f>
        <v>15</v>
      </c>
      <c r="S1619" s="16">
        <f>if(T1619&lt;=0.3,Dataset!D1617, "")</f>
        <v>15</v>
      </c>
      <c r="T1619" s="40">
        <f t="shared" si="2"/>
        <v>0.2157422742</v>
      </c>
      <c r="U1619" s="41" t="b">
        <f t="shared" si="1"/>
        <v>1</v>
      </c>
    </row>
    <row r="1620" ht="15.75" customHeight="1">
      <c r="A1620" s="49"/>
      <c r="B1620" s="49"/>
      <c r="C1620" s="49"/>
      <c r="D1620" s="49"/>
      <c r="E1620" s="49"/>
      <c r="F1620" s="49"/>
      <c r="G1620" s="49"/>
      <c r="H1620" s="49"/>
      <c r="I1620" s="49"/>
      <c r="J1620" s="49"/>
      <c r="K1620" s="49"/>
      <c r="L1620" s="49"/>
      <c r="M1620" s="51"/>
      <c r="O1620" s="50">
        <f>Dataset!A1618</f>
        <v>46303</v>
      </c>
      <c r="P1620" s="16">
        <f>Dataset!B1618</f>
        <v>359641</v>
      </c>
      <c r="Q1620" s="16" t="str">
        <f>Dataset!C1618</f>
        <v>Y</v>
      </c>
      <c r="R1620" s="16">
        <f>Dataset!D1618</f>
        <v>14</v>
      </c>
      <c r="S1620" s="16" t="str">
        <f>if(T1620&lt;=0.3,Dataset!D1618, "")</f>
        <v/>
      </c>
      <c r="T1620" s="40">
        <f t="shared" si="2"/>
        <v>0.9012400124</v>
      </c>
      <c r="U1620" s="41" t="b">
        <f t="shared" si="1"/>
        <v>0</v>
      </c>
    </row>
    <row r="1621" ht="15.75" customHeight="1">
      <c r="A1621" s="49"/>
      <c r="B1621" s="49"/>
      <c r="C1621" s="49"/>
      <c r="D1621" s="49"/>
      <c r="E1621" s="49"/>
      <c r="F1621" s="49"/>
      <c r="G1621" s="49"/>
      <c r="H1621" s="49"/>
      <c r="I1621" s="49"/>
      <c r="J1621" s="49"/>
      <c r="K1621" s="49"/>
      <c r="L1621" s="49"/>
      <c r="M1621" s="51"/>
      <c r="O1621" s="50">
        <f>Dataset!A1619</f>
        <v>46303</v>
      </c>
      <c r="P1621" s="16">
        <f>Dataset!B1619</f>
        <v>136466</v>
      </c>
      <c r="Q1621" s="16" t="str">
        <f>Dataset!C1619</f>
        <v>Y</v>
      </c>
      <c r="R1621" s="16">
        <f>Dataset!D1619</f>
        <v>7</v>
      </c>
      <c r="S1621" s="16" t="str">
        <f>if(T1621&lt;=0.3,Dataset!D1619, "")</f>
        <v/>
      </c>
      <c r="T1621" s="40">
        <f t="shared" si="2"/>
        <v>0.3461126218</v>
      </c>
      <c r="U1621" s="41" t="b">
        <f t="shared" si="1"/>
        <v>0</v>
      </c>
    </row>
    <row r="1622" ht="15.75" customHeight="1">
      <c r="A1622" s="49"/>
      <c r="B1622" s="49"/>
      <c r="C1622" s="49"/>
      <c r="D1622" s="49"/>
      <c r="E1622" s="49"/>
      <c r="F1622" s="49"/>
      <c r="G1622" s="49"/>
      <c r="H1622" s="49"/>
      <c r="I1622" s="49"/>
      <c r="J1622" s="49"/>
      <c r="K1622" s="49"/>
      <c r="L1622" s="49"/>
      <c r="M1622" s="51"/>
      <c r="O1622" s="50">
        <f>Dataset!A1620</f>
        <v>46303</v>
      </c>
      <c r="P1622" s="16">
        <f>Dataset!B1620</f>
        <v>68029</v>
      </c>
      <c r="Q1622" s="16" t="str">
        <f>Dataset!C1620</f>
        <v>Y</v>
      </c>
      <c r="R1622" s="16">
        <f>Dataset!D1620</f>
        <v>14</v>
      </c>
      <c r="S1622" s="16" t="str">
        <f>if(T1622&lt;=0.3,Dataset!D1620, "")</f>
        <v/>
      </c>
      <c r="T1622" s="40">
        <f t="shared" si="2"/>
        <v>0.6163425193</v>
      </c>
      <c r="U1622" s="41" t="b">
        <f t="shared" si="1"/>
        <v>0</v>
      </c>
    </row>
    <row r="1623" ht="15.75" customHeight="1">
      <c r="A1623" s="49"/>
      <c r="B1623" s="49"/>
      <c r="C1623" s="49"/>
      <c r="D1623" s="49"/>
      <c r="E1623" s="49"/>
      <c r="F1623" s="49"/>
      <c r="G1623" s="49"/>
      <c r="H1623" s="49"/>
      <c r="I1623" s="49"/>
      <c r="J1623" s="49"/>
      <c r="K1623" s="49"/>
      <c r="L1623" s="49"/>
      <c r="M1623" s="51"/>
      <c r="O1623" s="50">
        <f>Dataset!A1621</f>
        <v>46303</v>
      </c>
      <c r="P1623" s="16">
        <f>Dataset!B1621</f>
        <v>257052</v>
      </c>
      <c r="Q1623" s="16" t="str">
        <f>Dataset!C1621</f>
        <v>Y</v>
      </c>
      <c r="R1623" s="16">
        <f>Dataset!D1621</f>
        <v>15</v>
      </c>
      <c r="S1623" s="16">
        <f>if(T1623&lt;=0.3,Dataset!D1621, "")</f>
        <v>15</v>
      </c>
      <c r="T1623" s="40">
        <f t="shared" si="2"/>
        <v>0.1652669589</v>
      </c>
      <c r="U1623" s="41" t="b">
        <f t="shared" si="1"/>
        <v>1</v>
      </c>
    </row>
    <row r="1624" ht="15.75" customHeight="1">
      <c r="A1624" s="49"/>
      <c r="B1624" s="49"/>
      <c r="C1624" s="49"/>
      <c r="D1624" s="49"/>
      <c r="E1624" s="49"/>
      <c r="F1624" s="49"/>
      <c r="G1624" s="49"/>
      <c r="H1624" s="49"/>
      <c r="I1624" s="49"/>
      <c r="J1624" s="49"/>
      <c r="K1624" s="49"/>
      <c r="L1624" s="49"/>
      <c r="M1624" s="51"/>
      <c r="O1624" s="50">
        <f>Dataset!A1622</f>
        <v>46303</v>
      </c>
      <c r="P1624" s="16">
        <f>Dataset!B1622</f>
        <v>492642</v>
      </c>
      <c r="Q1624" s="16" t="str">
        <f>Dataset!C1622</f>
        <v>Y</v>
      </c>
      <c r="R1624" s="16">
        <f>Dataset!D1622</f>
        <v>14</v>
      </c>
      <c r="S1624" s="16">
        <f>if(T1624&lt;=0.3,Dataset!D1622, "")</f>
        <v>14</v>
      </c>
      <c r="T1624" s="40">
        <f t="shared" si="2"/>
        <v>0.06008999044</v>
      </c>
      <c r="U1624" s="41" t="b">
        <f t="shared" si="1"/>
        <v>1</v>
      </c>
    </row>
    <row r="1625" ht="15.75" customHeight="1">
      <c r="A1625" s="49"/>
      <c r="B1625" s="49"/>
      <c r="C1625" s="49"/>
      <c r="D1625" s="49"/>
      <c r="E1625" s="49"/>
      <c r="F1625" s="49"/>
      <c r="G1625" s="49"/>
      <c r="H1625" s="49"/>
      <c r="I1625" s="49"/>
      <c r="J1625" s="49"/>
      <c r="K1625" s="49"/>
      <c r="L1625" s="49"/>
      <c r="M1625" s="51"/>
      <c r="O1625" s="50">
        <f>Dataset!A1623</f>
        <v>46303</v>
      </c>
      <c r="P1625" s="16">
        <f>Dataset!B1623</f>
        <v>47489</v>
      </c>
      <c r="Q1625" s="16" t="str">
        <f>Dataset!C1623</f>
        <v>Y</v>
      </c>
      <c r="R1625" s="16">
        <f>Dataset!D1623</f>
        <v>6</v>
      </c>
      <c r="S1625" s="16" t="str">
        <f>if(T1625&lt;=0.3,Dataset!D1623, "")</f>
        <v/>
      </c>
      <c r="T1625" s="40">
        <f t="shared" si="2"/>
        <v>0.7180211154</v>
      </c>
      <c r="U1625" s="41" t="b">
        <f t="shared" si="1"/>
        <v>0</v>
      </c>
    </row>
    <row r="1626" ht="15.75" customHeight="1">
      <c r="A1626" s="49"/>
      <c r="B1626" s="49"/>
      <c r="C1626" s="49"/>
      <c r="D1626" s="49"/>
      <c r="E1626" s="49"/>
      <c r="F1626" s="49"/>
      <c r="G1626" s="49"/>
      <c r="H1626" s="49"/>
      <c r="I1626" s="49"/>
      <c r="J1626" s="49"/>
      <c r="K1626" s="49"/>
      <c r="L1626" s="49"/>
      <c r="M1626" s="51"/>
      <c r="O1626" s="50">
        <f>Dataset!A1624</f>
        <v>46303</v>
      </c>
      <c r="P1626" s="16">
        <f>Dataset!B1624</f>
        <v>288018</v>
      </c>
      <c r="Q1626" s="16" t="str">
        <f>Dataset!C1624</f>
        <v>Y</v>
      </c>
      <c r="R1626" s="16">
        <f>Dataset!D1624</f>
        <v>10</v>
      </c>
      <c r="S1626" s="16">
        <f>if(T1626&lt;=0.3,Dataset!D1624, "")</f>
        <v>10</v>
      </c>
      <c r="T1626" s="40">
        <f t="shared" si="2"/>
        <v>0.2140191988</v>
      </c>
      <c r="U1626" s="41" t="b">
        <f t="shared" si="1"/>
        <v>1</v>
      </c>
    </row>
    <row r="1627" ht="15.75" customHeight="1">
      <c r="A1627" s="49"/>
      <c r="B1627" s="49"/>
      <c r="C1627" s="49"/>
      <c r="D1627" s="49"/>
      <c r="E1627" s="49"/>
      <c r="F1627" s="49"/>
      <c r="G1627" s="49"/>
      <c r="H1627" s="49"/>
      <c r="I1627" s="49"/>
      <c r="J1627" s="49"/>
      <c r="K1627" s="49"/>
      <c r="L1627" s="49"/>
      <c r="M1627" s="51"/>
      <c r="O1627" s="50">
        <f>Dataset!A1625</f>
        <v>46303</v>
      </c>
      <c r="P1627" s="16">
        <f>Dataset!B1625</f>
        <v>436422</v>
      </c>
      <c r="Q1627" s="16" t="str">
        <f>Dataset!C1625</f>
        <v>Y</v>
      </c>
      <c r="R1627" s="16">
        <f>Dataset!D1625</f>
        <v>13</v>
      </c>
      <c r="S1627" s="16" t="str">
        <f>if(T1627&lt;=0.3,Dataset!D1625, "")</f>
        <v/>
      </c>
      <c r="T1627" s="40">
        <f t="shared" si="2"/>
        <v>0.5027351966</v>
      </c>
      <c r="U1627" s="41" t="b">
        <f t="shared" si="1"/>
        <v>0</v>
      </c>
    </row>
    <row r="1628" ht="15.75" customHeight="1">
      <c r="A1628" s="49"/>
      <c r="B1628" s="49"/>
      <c r="C1628" s="49"/>
      <c r="D1628" s="49"/>
      <c r="E1628" s="49"/>
      <c r="F1628" s="49"/>
      <c r="G1628" s="49"/>
      <c r="H1628" s="49"/>
      <c r="I1628" s="49"/>
      <c r="J1628" s="49"/>
      <c r="K1628" s="49"/>
      <c r="L1628" s="49"/>
      <c r="M1628" s="51"/>
      <c r="O1628" s="50">
        <f>Dataset!A1626</f>
        <v>46303</v>
      </c>
      <c r="P1628" s="16">
        <f>Dataset!B1626</f>
        <v>225438</v>
      </c>
      <c r="Q1628" s="16" t="str">
        <f>Dataset!C1626</f>
        <v>Y</v>
      </c>
      <c r="R1628" s="16">
        <f>Dataset!D1626</f>
        <v>13</v>
      </c>
      <c r="S1628" s="16">
        <f>if(T1628&lt;=0.3,Dataset!D1626, "")</f>
        <v>13</v>
      </c>
      <c r="T1628" s="40">
        <f t="shared" si="2"/>
        <v>0.2022368659</v>
      </c>
      <c r="U1628" s="41" t="b">
        <f t="shared" si="1"/>
        <v>1</v>
      </c>
    </row>
    <row r="1629" ht="15.75" customHeight="1">
      <c r="A1629" s="49"/>
      <c r="B1629" s="49"/>
      <c r="C1629" s="49"/>
      <c r="D1629" s="49"/>
      <c r="E1629" s="49"/>
      <c r="F1629" s="49"/>
      <c r="G1629" s="49"/>
      <c r="H1629" s="49"/>
      <c r="I1629" s="49"/>
      <c r="J1629" s="49"/>
      <c r="K1629" s="49"/>
      <c r="L1629" s="49"/>
      <c r="M1629" s="51"/>
      <c r="O1629" s="50">
        <f>Dataset!A1627</f>
        <v>46303</v>
      </c>
      <c r="P1629" s="16">
        <f>Dataset!B1627</f>
        <v>257211</v>
      </c>
      <c r="Q1629" s="16" t="str">
        <f>Dataset!C1627</f>
        <v>Y</v>
      </c>
      <c r="R1629" s="16">
        <f>Dataset!D1627</f>
        <v>15</v>
      </c>
      <c r="S1629" s="16" t="str">
        <f>if(T1629&lt;=0.3,Dataset!D1627, "")</f>
        <v/>
      </c>
      <c r="T1629" s="40">
        <f t="shared" si="2"/>
        <v>0.6042211459</v>
      </c>
      <c r="U1629" s="41" t="b">
        <f t="shared" si="1"/>
        <v>0</v>
      </c>
    </row>
    <row r="1630" ht="15.75" customHeight="1">
      <c r="A1630" s="49"/>
      <c r="B1630" s="49"/>
      <c r="C1630" s="49"/>
      <c r="D1630" s="49"/>
      <c r="E1630" s="49"/>
      <c r="F1630" s="49"/>
      <c r="G1630" s="49"/>
      <c r="H1630" s="49"/>
      <c r="I1630" s="49"/>
      <c r="J1630" s="49"/>
      <c r="K1630" s="49"/>
      <c r="L1630" s="49"/>
      <c r="M1630" s="51"/>
      <c r="O1630" s="50">
        <f>Dataset!A1628</f>
        <v>46303</v>
      </c>
      <c r="P1630" s="16">
        <f>Dataset!B1628</f>
        <v>499168</v>
      </c>
      <c r="Q1630" s="16" t="str">
        <f>Dataset!C1628</f>
        <v>Y</v>
      </c>
      <c r="R1630" s="16">
        <f>Dataset!D1628</f>
        <v>12</v>
      </c>
      <c r="S1630" s="16">
        <f>if(T1630&lt;=0.3,Dataset!D1628, "")</f>
        <v>12</v>
      </c>
      <c r="T1630" s="40">
        <f t="shared" si="2"/>
        <v>0.1758499838</v>
      </c>
      <c r="U1630" s="41" t="b">
        <f t="shared" si="1"/>
        <v>1</v>
      </c>
    </row>
    <row r="1631" ht="15.75" customHeight="1">
      <c r="A1631" s="49"/>
      <c r="B1631" s="49"/>
      <c r="C1631" s="49"/>
      <c r="D1631" s="49"/>
      <c r="E1631" s="49"/>
      <c r="F1631" s="49"/>
      <c r="G1631" s="49"/>
      <c r="H1631" s="49"/>
      <c r="I1631" s="49"/>
      <c r="J1631" s="49"/>
      <c r="K1631" s="49"/>
      <c r="L1631" s="49"/>
      <c r="M1631" s="51"/>
      <c r="O1631" s="50">
        <f>Dataset!A1629</f>
        <v>46302</v>
      </c>
      <c r="P1631" s="16">
        <f>Dataset!B1629</f>
        <v>37943</v>
      </c>
      <c r="Q1631" s="16" t="str">
        <f>Dataset!C1629</f>
        <v>Y</v>
      </c>
      <c r="R1631" s="16">
        <f>Dataset!D1629</f>
        <v>14</v>
      </c>
      <c r="S1631" s="16" t="str">
        <f>if(T1631&lt;=0.3,Dataset!D1629, "")</f>
        <v/>
      </c>
      <c r="T1631" s="40">
        <f t="shared" si="2"/>
        <v>0.6829576143</v>
      </c>
      <c r="U1631" s="41" t="b">
        <f t="shared" si="1"/>
        <v>0</v>
      </c>
    </row>
    <row r="1632" ht="15.75" customHeight="1">
      <c r="A1632" s="49"/>
      <c r="B1632" s="49"/>
      <c r="C1632" s="49"/>
      <c r="D1632" s="49"/>
      <c r="E1632" s="49"/>
      <c r="F1632" s="49"/>
      <c r="G1632" s="49"/>
      <c r="H1632" s="49"/>
      <c r="I1632" s="49"/>
      <c r="J1632" s="49"/>
      <c r="K1632" s="49"/>
      <c r="L1632" s="49"/>
      <c r="M1632" s="51"/>
      <c r="O1632" s="50">
        <f>Dataset!A1630</f>
        <v>46302</v>
      </c>
      <c r="P1632" s="16">
        <f>Dataset!B1630</f>
        <v>476709</v>
      </c>
      <c r="Q1632" s="16" t="str">
        <f>Dataset!C1630</f>
        <v>Y</v>
      </c>
      <c r="R1632" s="16">
        <f>Dataset!D1630</f>
        <v>15</v>
      </c>
      <c r="S1632" s="16" t="str">
        <f>if(T1632&lt;=0.3,Dataset!D1630, "")</f>
        <v/>
      </c>
      <c r="T1632" s="40">
        <f t="shared" si="2"/>
        <v>0.7245788612</v>
      </c>
      <c r="U1632" s="41" t="b">
        <f t="shared" si="1"/>
        <v>0</v>
      </c>
    </row>
    <row r="1633" ht="15.75" customHeight="1">
      <c r="A1633" s="49"/>
      <c r="B1633" s="49"/>
      <c r="C1633" s="49"/>
      <c r="D1633" s="49"/>
      <c r="E1633" s="49"/>
      <c r="F1633" s="49"/>
      <c r="G1633" s="49"/>
      <c r="H1633" s="49"/>
      <c r="I1633" s="49"/>
      <c r="J1633" s="49"/>
      <c r="K1633" s="49"/>
      <c r="L1633" s="49"/>
      <c r="M1633" s="51"/>
      <c r="O1633" s="50">
        <f>Dataset!A1631</f>
        <v>46302</v>
      </c>
      <c r="P1633" s="16">
        <f>Dataset!B1631</f>
        <v>310441</v>
      </c>
      <c r="Q1633" s="16" t="str">
        <f>Dataset!C1631</f>
        <v>Y</v>
      </c>
      <c r="R1633" s="16">
        <f>Dataset!D1631</f>
        <v>14</v>
      </c>
      <c r="S1633" s="16">
        <f>if(T1633&lt;=0.3,Dataset!D1631, "")</f>
        <v>14</v>
      </c>
      <c r="T1633" s="40">
        <f t="shared" si="2"/>
        <v>0.1251440167</v>
      </c>
      <c r="U1633" s="41" t="b">
        <f t="shared" si="1"/>
        <v>1</v>
      </c>
    </row>
    <row r="1634" ht="15.75" customHeight="1">
      <c r="A1634" s="49"/>
      <c r="B1634" s="49"/>
      <c r="C1634" s="49"/>
      <c r="D1634" s="49"/>
      <c r="E1634" s="49"/>
      <c r="F1634" s="49"/>
      <c r="G1634" s="49"/>
      <c r="H1634" s="49"/>
      <c r="I1634" s="49"/>
      <c r="J1634" s="49"/>
      <c r="K1634" s="49"/>
      <c r="L1634" s="49"/>
      <c r="M1634" s="51"/>
      <c r="O1634" s="50">
        <f>Dataset!A1632</f>
        <v>46302</v>
      </c>
      <c r="P1634" s="16">
        <f>Dataset!B1632</f>
        <v>476379</v>
      </c>
      <c r="Q1634" s="16" t="str">
        <f>Dataset!C1632</f>
        <v>Y</v>
      </c>
      <c r="R1634" s="16">
        <f>Dataset!D1632</f>
        <v>12</v>
      </c>
      <c r="S1634" s="16" t="str">
        <f>if(T1634&lt;=0.3,Dataset!D1632, "")</f>
        <v/>
      </c>
      <c r="T1634" s="40">
        <f t="shared" si="2"/>
        <v>0.8941045826</v>
      </c>
      <c r="U1634" s="41" t="b">
        <f t="shared" si="1"/>
        <v>0</v>
      </c>
    </row>
    <row r="1635" ht="15.75" customHeight="1">
      <c r="A1635" s="49"/>
      <c r="B1635" s="49"/>
      <c r="C1635" s="49"/>
      <c r="D1635" s="49"/>
      <c r="E1635" s="49"/>
      <c r="F1635" s="49"/>
      <c r="G1635" s="49"/>
      <c r="H1635" s="49"/>
      <c r="I1635" s="49"/>
      <c r="J1635" s="49"/>
      <c r="K1635" s="49"/>
      <c r="L1635" s="49"/>
      <c r="M1635" s="51"/>
      <c r="O1635" s="50">
        <f>Dataset!A1633</f>
        <v>46302</v>
      </c>
      <c r="P1635" s="16">
        <f>Dataset!B1633</f>
        <v>377631</v>
      </c>
      <c r="Q1635" s="16" t="str">
        <f>Dataset!C1633</f>
        <v>Y</v>
      </c>
      <c r="R1635" s="16">
        <f>Dataset!D1633</f>
        <v>5</v>
      </c>
      <c r="S1635" s="16">
        <f>if(T1635&lt;=0.3,Dataset!D1633, "")</f>
        <v>5</v>
      </c>
      <c r="T1635" s="40">
        <f t="shared" si="2"/>
        <v>0.1934238027</v>
      </c>
      <c r="U1635" s="41" t="b">
        <f t="shared" si="1"/>
        <v>1</v>
      </c>
    </row>
    <row r="1636" ht="15.75" customHeight="1">
      <c r="A1636" s="49"/>
      <c r="B1636" s="49"/>
      <c r="C1636" s="49"/>
      <c r="D1636" s="49"/>
      <c r="E1636" s="49"/>
      <c r="F1636" s="49"/>
      <c r="G1636" s="49"/>
      <c r="H1636" s="49"/>
      <c r="I1636" s="49"/>
      <c r="J1636" s="49"/>
      <c r="K1636" s="49"/>
      <c r="L1636" s="49"/>
      <c r="M1636" s="51"/>
      <c r="O1636" s="50">
        <f>Dataset!A1634</f>
        <v>46302</v>
      </c>
      <c r="P1636" s="16">
        <f>Dataset!B1634</f>
        <v>392381</v>
      </c>
      <c r="Q1636" s="16" t="str">
        <f>Dataset!C1634</f>
        <v>Y</v>
      </c>
      <c r="R1636" s="16">
        <f>Dataset!D1634</f>
        <v>13</v>
      </c>
      <c r="S1636" s="16" t="str">
        <f>if(T1636&lt;=0.3,Dataset!D1634, "")</f>
        <v/>
      </c>
      <c r="T1636" s="40">
        <f t="shared" si="2"/>
        <v>0.4552565735</v>
      </c>
      <c r="U1636" s="41" t="b">
        <f t="shared" si="1"/>
        <v>0</v>
      </c>
    </row>
    <row r="1637" ht="15.75" customHeight="1">
      <c r="A1637" s="49"/>
      <c r="B1637" s="49"/>
      <c r="C1637" s="49"/>
      <c r="D1637" s="49"/>
      <c r="E1637" s="49"/>
      <c r="F1637" s="49"/>
      <c r="G1637" s="49"/>
      <c r="H1637" s="49"/>
      <c r="I1637" s="49"/>
      <c r="J1637" s="49"/>
      <c r="K1637" s="49"/>
      <c r="L1637" s="49"/>
      <c r="M1637" s="51"/>
      <c r="O1637" s="50">
        <f>Dataset!A1635</f>
        <v>46302</v>
      </c>
      <c r="P1637" s="16">
        <f>Dataset!B1635</f>
        <v>333029</v>
      </c>
      <c r="Q1637" s="16" t="str">
        <f>Dataset!C1635</f>
        <v>Y</v>
      </c>
      <c r="R1637" s="16">
        <f>Dataset!D1635</f>
        <v>15</v>
      </c>
      <c r="S1637" s="16" t="str">
        <f>if(T1637&lt;=0.3,Dataset!D1635, "")</f>
        <v/>
      </c>
      <c r="T1637" s="40">
        <f t="shared" si="2"/>
        <v>0.5507792992</v>
      </c>
      <c r="U1637" s="41" t="b">
        <f t="shared" si="1"/>
        <v>0</v>
      </c>
    </row>
    <row r="1638" ht="15.75" customHeight="1">
      <c r="A1638" s="49"/>
      <c r="B1638" s="49"/>
      <c r="C1638" s="49"/>
      <c r="D1638" s="49"/>
      <c r="E1638" s="49"/>
      <c r="F1638" s="49"/>
      <c r="G1638" s="49"/>
      <c r="H1638" s="49"/>
      <c r="I1638" s="49"/>
      <c r="J1638" s="49"/>
      <c r="K1638" s="49"/>
      <c r="L1638" s="49"/>
      <c r="M1638" s="51"/>
      <c r="O1638" s="50">
        <f>Dataset!A1636</f>
        <v>46302</v>
      </c>
      <c r="P1638" s="16">
        <f>Dataset!B1636</f>
        <v>66397</v>
      </c>
      <c r="Q1638" s="16" t="str">
        <f>Dataset!C1636</f>
        <v>Y</v>
      </c>
      <c r="R1638" s="16">
        <f>Dataset!D1636</f>
        <v>15</v>
      </c>
      <c r="S1638" s="16" t="str">
        <f>if(T1638&lt;=0.3,Dataset!D1636, "")</f>
        <v/>
      </c>
      <c r="T1638" s="40">
        <f t="shared" si="2"/>
        <v>0.6443775771</v>
      </c>
      <c r="U1638" s="41" t="b">
        <f t="shared" si="1"/>
        <v>0</v>
      </c>
    </row>
    <row r="1639" ht="15.75" customHeight="1">
      <c r="A1639" s="49"/>
      <c r="B1639" s="49"/>
      <c r="C1639" s="49"/>
      <c r="D1639" s="49"/>
      <c r="E1639" s="49"/>
      <c r="F1639" s="49"/>
      <c r="G1639" s="49"/>
      <c r="H1639" s="49"/>
      <c r="I1639" s="49"/>
      <c r="J1639" s="49"/>
      <c r="K1639" s="49"/>
      <c r="L1639" s="49"/>
      <c r="M1639" s="51"/>
      <c r="O1639" s="50">
        <f>Dataset!A1637</f>
        <v>46302</v>
      </c>
      <c r="P1639" s="16">
        <f>Dataset!B1637</f>
        <v>10013</v>
      </c>
      <c r="Q1639" s="16" t="str">
        <f>Dataset!C1637</f>
        <v>Y</v>
      </c>
      <c r="R1639" s="16">
        <f>Dataset!D1637</f>
        <v>14</v>
      </c>
      <c r="S1639" s="16">
        <f>if(T1639&lt;=0.3,Dataset!D1637, "")</f>
        <v>14</v>
      </c>
      <c r="T1639" s="40">
        <f t="shared" si="2"/>
        <v>0.1900320011</v>
      </c>
      <c r="U1639" s="41" t="b">
        <f t="shared" si="1"/>
        <v>1</v>
      </c>
    </row>
    <row r="1640" ht="15.75" customHeight="1">
      <c r="A1640" s="49"/>
      <c r="B1640" s="49"/>
      <c r="C1640" s="49"/>
      <c r="D1640" s="49"/>
      <c r="E1640" s="49"/>
      <c r="F1640" s="49"/>
      <c r="G1640" s="49"/>
      <c r="H1640" s="49"/>
      <c r="I1640" s="49"/>
      <c r="J1640" s="49"/>
      <c r="K1640" s="49"/>
      <c r="L1640" s="49"/>
      <c r="M1640" s="51"/>
      <c r="O1640" s="50">
        <f>Dataset!A1638</f>
        <v>46302</v>
      </c>
      <c r="P1640" s="16">
        <f>Dataset!B1638</f>
        <v>352067</v>
      </c>
      <c r="Q1640" s="16" t="str">
        <f>Dataset!C1638</f>
        <v>Y</v>
      </c>
      <c r="R1640" s="16">
        <f>Dataset!D1638</f>
        <v>10</v>
      </c>
      <c r="S1640" s="16" t="str">
        <f>if(T1640&lt;=0.3,Dataset!D1638, "")</f>
        <v/>
      </c>
      <c r="T1640" s="40">
        <f t="shared" si="2"/>
        <v>0.3108043121</v>
      </c>
      <c r="U1640" s="41" t="b">
        <f t="shared" si="1"/>
        <v>0</v>
      </c>
    </row>
    <row r="1641" ht="15.75" customHeight="1">
      <c r="A1641" s="49"/>
      <c r="B1641" s="49"/>
      <c r="C1641" s="49"/>
      <c r="D1641" s="49"/>
      <c r="E1641" s="49"/>
      <c r="F1641" s="49"/>
      <c r="G1641" s="49"/>
      <c r="H1641" s="49"/>
      <c r="I1641" s="49"/>
      <c r="J1641" s="49"/>
      <c r="K1641" s="49"/>
      <c r="L1641" s="49"/>
      <c r="M1641" s="51"/>
      <c r="O1641" s="50">
        <f>Dataset!A1639</f>
        <v>46302</v>
      </c>
      <c r="P1641" s="16">
        <f>Dataset!B1639</f>
        <v>295398</v>
      </c>
      <c r="Q1641" s="16" t="str">
        <f>Dataset!C1639</f>
        <v>Y</v>
      </c>
      <c r="R1641" s="16">
        <f>Dataset!D1639</f>
        <v>13</v>
      </c>
      <c r="S1641" s="16" t="str">
        <f>if(T1641&lt;=0.3,Dataset!D1639, "")</f>
        <v/>
      </c>
      <c r="T1641" s="40">
        <f t="shared" si="2"/>
        <v>0.5465792243</v>
      </c>
      <c r="U1641" s="41" t="b">
        <f t="shared" si="1"/>
        <v>0</v>
      </c>
    </row>
    <row r="1642" ht="15.75" customHeight="1">
      <c r="A1642" s="49"/>
      <c r="B1642" s="49"/>
      <c r="C1642" s="49"/>
      <c r="D1642" s="49"/>
      <c r="E1642" s="49"/>
      <c r="F1642" s="49"/>
      <c r="G1642" s="49"/>
      <c r="H1642" s="49"/>
      <c r="I1642" s="49"/>
      <c r="J1642" s="49"/>
      <c r="K1642" s="49"/>
      <c r="L1642" s="49"/>
      <c r="M1642" s="51"/>
      <c r="O1642" s="50">
        <f>Dataset!A1640</f>
        <v>46302</v>
      </c>
      <c r="P1642" s="16">
        <f>Dataset!B1640</f>
        <v>275226</v>
      </c>
      <c r="Q1642" s="16" t="str">
        <f>Dataset!C1640</f>
        <v>Y</v>
      </c>
      <c r="R1642" s="16">
        <f>Dataset!D1640</f>
        <v>14</v>
      </c>
      <c r="S1642" s="16" t="str">
        <f>if(T1642&lt;=0.3,Dataset!D1640, "")</f>
        <v/>
      </c>
      <c r="T1642" s="40">
        <f t="shared" si="2"/>
        <v>0.3581979458</v>
      </c>
      <c r="U1642" s="41" t="b">
        <f t="shared" si="1"/>
        <v>0</v>
      </c>
    </row>
    <row r="1643" ht="15.75" customHeight="1">
      <c r="A1643" s="49"/>
      <c r="B1643" s="49"/>
      <c r="C1643" s="49"/>
      <c r="D1643" s="49"/>
      <c r="E1643" s="49"/>
      <c r="F1643" s="49"/>
      <c r="G1643" s="49"/>
      <c r="H1643" s="49"/>
      <c r="I1643" s="49"/>
      <c r="J1643" s="49"/>
      <c r="K1643" s="49"/>
      <c r="L1643" s="49"/>
      <c r="M1643" s="51"/>
      <c r="O1643" s="50">
        <f>Dataset!A1641</f>
        <v>46301</v>
      </c>
      <c r="P1643" s="16">
        <f>Dataset!B1641</f>
        <v>305003</v>
      </c>
      <c r="Q1643" s="16" t="str">
        <f>Dataset!C1641</f>
        <v>Y</v>
      </c>
      <c r="R1643" s="16">
        <f>Dataset!D1641</f>
        <v>15</v>
      </c>
      <c r="S1643" s="16" t="str">
        <f>if(T1643&lt;=0.3,Dataset!D1641, "")</f>
        <v/>
      </c>
      <c r="T1643" s="40">
        <f t="shared" si="2"/>
        <v>0.4385944852</v>
      </c>
      <c r="U1643" s="41" t="b">
        <f t="shared" si="1"/>
        <v>0</v>
      </c>
    </row>
    <row r="1644" ht="15.75" customHeight="1">
      <c r="A1644" s="49"/>
      <c r="B1644" s="49"/>
      <c r="C1644" s="49"/>
      <c r="D1644" s="49"/>
      <c r="E1644" s="49"/>
      <c r="F1644" s="49"/>
      <c r="G1644" s="49"/>
      <c r="H1644" s="49"/>
      <c r="I1644" s="49"/>
      <c r="J1644" s="49"/>
      <c r="K1644" s="49"/>
      <c r="L1644" s="49"/>
      <c r="M1644" s="51"/>
      <c r="O1644" s="50">
        <f>Dataset!A1642</f>
        <v>46301</v>
      </c>
      <c r="P1644" s="16">
        <f>Dataset!B1642</f>
        <v>495349</v>
      </c>
      <c r="Q1644" s="16" t="str">
        <f>Dataset!C1642</f>
        <v>Y</v>
      </c>
      <c r="R1644" s="16">
        <f>Dataset!D1642</f>
        <v>5</v>
      </c>
      <c r="S1644" s="16" t="str">
        <f>if(T1644&lt;=0.3,Dataset!D1642, "")</f>
        <v/>
      </c>
      <c r="T1644" s="40">
        <f t="shared" si="2"/>
        <v>0.8453884801</v>
      </c>
      <c r="U1644" s="41" t="b">
        <f t="shared" si="1"/>
        <v>0</v>
      </c>
    </row>
    <row r="1645" ht="15.75" customHeight="1">
      <c r="A1645" s="49"/>
      <c r="B1645" s="49"/>
      <c r="C1645" s="49"/>
      <c r="D1645" s="49"/>
      <c r="E1645" s="49"/>
      <c r="F1645" s="49"/>
      <c r="G1645" s="49"/>
      <c r="H1645" s="49"/>
      <c r="I1645" s="49"/>
      <c r="J1645" s="49"/>
      <c r="K1645" s="49"/>
      <c r="L1645" s="49"/>
      <c r="M1645" s="51"/>
      <c r="O1645" s="50">
        <f>Dataset!A1643</f>
        <v>46301</v>
      </c>
      <c r="P1645" s="16">
        <f>Dataset!B1643</f>
        <v>14467</v>
      </c>
      <c r="Q1645" s="16" t="str">
        <f>Dataset!C1643</f>
        <v>Y</v>
      </c>
      <c r="R1645" s="16">
        <f>Dataset!D1643</f>
        <v>15</v>
      </c>
      <c r="S1645" s="16" t="str">
        <f>if(T1645&lt;=0.3,Dataset!D1643, "")</f>
        <v/>
      </c>
      <c r="T1645" s="40">
        <f t="shared" si="2"/>
        <v>0.8311719074</v>
      </c>
      <c r="U1645" s="41" t="b">
        <f t="shared" si="1"/>
        <v>0</v>
      </c>
    </row>
    <row r="1646" ht="15.75" customHeight="1">
      <c r="A1646" s="49"/>
      <c r="B1646" s="49"/>
      <c r="C1646" s="49"/>
      <c r="D1646" s="49"/>
      <c r="E1646" s="49"/>
      <c r="F1646" s="49"/>
      <c r="G1646" s="49"/>
      <c r="H1646" s="49"/>
      <c r="I1646" s="49"/>
      <c r="J1646" s="49"/>
      <c r="K1646" s="49"/>
      <c r="L1646" s="49"/>
      <c r="M1646" s="51"/>
      <c r="O1646" s="50">
        <f>Dataset!A1644</f>
        <v>46301</v>
      </c>
      <c r="P1646" s="16">
        <f>Dataset!B1644</f>
        <v>398124</v>
      </c>
      <c r="Q1646" s="16" t="str">
        <f>Dataset!C1644</f>
        <v>Y</v>
      </c>
      <c r="R1646" s="16">
        <f>Dataset!D1644</f>
        <v>10</v>
      </c>
      <c r="S1646" s="16" t="str">
        <f>if(T1646&lt;=0.3,Dataset!D1644, "")</f>
        <v/>
      </c>
      <c r="T1646" s="40">
        <f t="shared" si="2"/>
        <v>0.866537</v>
      </c>
      <c r="U1646" s="41" t="b">
        <f t="shared" si="1"/>
        <v>0</v>
      </c>
    </row>
    <row r="1647" ht="15.75" customHeight="1">
      <c r="A1647" s="49"/>
      <c r="B1647" s="49"/>
      <c r="C1647" s="49"/>
      <c r="D1647" s="49"/>
      <c r="E1647" s="49"/>
      <c r="F1647" s="49"/>
      <c r="G1647" s="49"/>
      <c r="H1647" s="49"/>
      <c r="I1647" s="49"/>
      <c r="J1647" s="49"/>
      <c r="K1647" s="49"/>
      <c r="L1647" s="49"/>
      <c r="M1647" s="51"/>
      <c r="O1647" s="50">
        <f>Dataset!A1645</f>
        <v>46301</v>
      </c>
      <c r="P1647" s="16">
        <f>Dataset!B1645</f>
        <v>487885</v>
      </c>
      <c r="Q1647" s="16" t="str">
        <f>Dataset!C1645</f>
        <v>Y</v>
      </c>
      <c r="R1647" s="16">
        <f>Dataset!D1645</f>
        <v>12</v>
      </c>
      <c r="S1647" s="16">
        <f>if(T1647&lt;=0.3,Dataset!D1645, "")</f>
        <v>12</v>
      </c>
      <c r="T1647" s="40">
        <f t="shared" si="2"/>
        <v>0.2011871154</v>
      </c>
      <c r="U1647" s="41" t="b">
        <f t="shared" si="1"/>
        <v>1</v>
      </c>
    </row>
    <row r="1648" ht="15.75" customHeight="1">
      <c r="A1648" s="49"/>
      <c r="B1648" s="49"/>
      <c r="C1648" s="49"/>
      <c r="D1648" s="49"/>
      <c r="E1648" s="49"/>
      <c r="F1648" s="49"/>
      <c r="G1648" s="49"/>
      <c r="H1648" s="49"/>
      <c r="I1648" s="49"/>
      <c r="J1648" s="49"/>
      <c r="K1648" s="49"/>
      <c r="L1648" s="49"/>
      <c r="M1648" s="51"/>
      <c r="O1648" s="50">
        <f>Dataset!A1646</f>
        <v>46301</v>
      </c>
      <c r="P1648" s="16">
        <f>Dataset!B1646</f>
        <v>392894</v>
      </c>
      <c r="Q1648" s="16" t="str">
        <f>Dataset!C1646</f>
        <v>Y</v>
      </c>
      <c r="R1648" s="16">
        <f>Dataset!D1646</f>
        <v>13</v>
      </c>
      <c r="S1648" s="16" t="str">
        <f>if(T1648&lt;=0.3,Dataset!D1646, "")</f>
        <v/>
      </c>
      <c r="T1648" s="40">
        <f t="shared" si="2"/>
        <v>0.8099612572</v>
      </c>
      <c r="U1648" s="41" t="b">
        <f t="shared" si="1"/>
        <v>0</v>
      </c>
    </row>
    <row r="1649" ht="15.75" customHeight="1">
      <c r="A1649" s="49"/>
      <c r="B1649" s="49"/>
      <c r="C1649" s="49"/>
      <c r="D1649" s="49"/>
      <c r="E1649" s="49"/>
      <c r="F1649" s="49"/>
      <c r="G1649" s="49"/>
      <c r="H1649" s="49"/>
      <c r="I1649" s="49"/>
      <c r="J1649" s="49"/>
      <c r="K1649" s="49"/>
      <c r="L1649" s="49"/>
      <c r="M1649" s="51"/>
      <c r="O1649" s="50">
        <f>Dataset!A1647</f>
        <v>46301</v>
      </c>
      <c r="P1649" s="16">
        <f>Dataset!B1647</f>
        <v>348687</v>
      </c>
      <c r="Q1649" s="16" t="str">
        <f>Dataset!C1647</f>
        <v>Y</v>
      </c>
      <c r="R1649" s="16">
        <f>Dataset!D1647</f>
        <v>15</v>
      </c>
      <c r="S1649" s="16">
        <f>if(T1649&lt;=0.3,Dataset!D1647, "")</f>
        <v>15</v>
      </c>
      <c r="T1649" s="40">
        <f t="shared" si="2"/>
        <v>0.2584875154</v>
      </c>
      <c r="U1649" s="41" t="b">
        <f t="shared" si="1"/>
        <v>1</v>
      </c>
    </row>
    <row r="1650" ht="15.75" customHeight="1">
      <c r="A1650" s="49"/>
      <c r="B1650" s="49"/>
      <c r="C1650" s="49"/>
      <c r="D1650" s="49"/>
      <c r="E1650" s="49"/>
      <c r="F1650" s="49"/>
      <c r="G1650" s="49"/>
      <c r="H1650" s="49"/>
      <c r="I1650" s="49"/>
      <c r="J1650" s="49"/>
      <c r="K1650" s="49"/>
      <c r="L1650" s="49"/>
      <c r="M1650" s="51"/>
      <c r="O1650" s="50">
        <f>Dataset!A1648</f>
        <v>46301</v>
      </c>
      <c r="P1650" s="16">
        <f>Dataset!B1648</f>
        <v>82773</v>
      </c>
      <c r="Q1650" s="16" t="str">
        <f>Dataset!C1648</f>
        <v>Y</v>
      </c>
      <c r="R1650" s="16">
        <f>Dataset!D1648</f>
        <v>15</v>
      </c>
      <c r="S1650" s="16">
        <f>if(T1650&lt;=0.3,Dataset!D1648, "")</f>
        <v>15</v>
      </c>
      <c r="T1650" s="40">
        <f t="shared" si="2"/>
        <v>0.2032347724</v>
      </c>
      <c r="U1650" s="41" t="b">
        <f t="shared" si="1"/>
        <v>1</v>
      </c>
    </row>
    <row r="1651" ht="15.75" customHeight="1">
      <c r="A1651" s="49"/>
      <c r="B1651" s="49"/>
      <c r="C1651" s="49"/>
      <c r="D1651" s="49"/>
      <c r="E1651" s="49"/>
      <c r="F1651" s="49"/>
      <c r="G1651" s="49"/>
      <c r="H1651" s="49"/>
      <c r="I1651" s="49"/>
      <c r="J1651" s="49"/>
      <c r="K1651" s="49"/>
      <c r="L1651" s="49"/>
      <c r="M1651" s="51"/>
      <c r="O1651" s="50">
        <f>Dataset!A1649</f>
        <v>46301</v>
      </c>
      <c r="P1651" s="16">
        <f>Dataset!B1649</f>
        <v>250808</v>
      </c>
      <c r="Q1651" s="16" t="str">
        <f>Dataset!C1649</f>
        <v>Y</v>
      </c>
      <c r="R1651" s="16">
        <f>Dataset!D1649</f>
        <v>14</v>
      </c>
      <c r="S1651" s="16" t="str">
        <f>if(T1651&lt;=0.3,Dataset!D1649, "")</f>
        <v/>
      </c>
      <c r="T1651" s="40">
        <f t="shared" si="2"/>
        <v>0.8050445672</v>
      </c>
      <c r="U1651" s="41" t="b">
        <f t="shared" si="1"/>
        <v>0</v>
      </c>
    </row>
    <row r="1652" ht="15.75" customHeight="1">
      <c r="A1652" s="49"/>
      <c r="B1652" s="49"/>
      <c r="C1652" s="49"/>
      <c r="D1652" s="49"/>
      <c r="E1652" s="49"/>
      <c r="F1652" s="49"/>
      <c r="G1652" s="49"/>
      <c r="H1652" s="49"/>
      <c r="I1652" s="49"/>
      <c r="J1652" s="49"/>
      <c r="K1652" s="49"/>
      <c r="L1652" s="49"/>
      <c r="M1652" s="51"/>
      <c r="O1652" s="50">
        <f>Dataset!A1650</f>
        <v>46301</v>
      </c>
      <c r="P1652" s="16">
        <f>Dataset!B1650</f>
        <v>17442</v>
      </c>
      <c r="Q1652" s="16" t="str">
        <f>Dataset!C1650</f>
        <v>Y</v>
      </c>
      <c r="R1652" s="16">
        <f>Dataset!D1650</f>
        <v>8</v>
      </c>
      <c r="S1652" s="16" t="str">
        <f>if(T1652&lt;=0.3,Dataset!D1650, "")</f>
        <v/>
      </c>
      <c r="T1652" s="40">
        <f t="shared" si="2"/>
        <v>0.6956033622</v>
      </c>
      <c r="U1652" s="41" t="b">
        <f t="shared" si="1"/>
        <v>0</v>
      </c>
    </row>
    <row r="1653" ht="15.75" customHeight="1">
      <c r="A1653" s="49"/>
      <c r="B1653" s="49"/>
      <c r="C1653" s="49"/>
      <c r="D1653" s="49"/>
      <c r="E1653" s="49"/>
      <c r="F1653" s="49"/>
      <c r="G1653" s="49"/>
      <c r="H1653" s="49"/>
      <c r="I1653" s="49"/>
      <c r="J1653" s="49"/>
      <c r="K1653" s="49"/>
      <c r="L1653" s="49"/>
      <c r="M1653" s="51"/>
      <c r="O1653" s="50">
        <f>Dataset!A1651</f>
        <v>46301</v>
      </c>
      <c r="P1653" s="16">
        <f>Dataset!B1651</f>
        <v>345135</v>
      </c>
      <c r="Q1653" s="16" t="str">
        <f>Dataset!C1651</f>
        <v>Y</v>
      </c>
      <c r="R1653" s="16">
        <f>Dataset!D1651</f>
        <v>15</v>
      </c>
      <c r="S1653" s="16" t="str">
        <f>if(T1653&lt;=0.3,Dataset!D1651, "")</f>
        <v/>
      </c>
      <c r="T1653" s="40">
        <f t="shared" si="2"/>
        <v>0.7636585533</v>
      </c>
      <c r="U1653" s="41" t="b">
        <f t="shared" si="1"/>
        <v>0</v>
      </c>
    </row>
    <row r="1654" ht="15.75" customHeight="1">
      <c r="A1654" s="49"/>
      <c r="B1654" s="49"/>
      <c r="C1654" s="49"/>
      <c r="D1654" s="49"/>
      <c r="E1654" s="49"/>
      <c r="F1654" s="49"/>
      <c r="G1654" s="49"/>
      <c r="H1654" s="49"/>
      <c r="I1654" s="49"/>
      <c r="J1654" s="49"/>
      <c r="K1654" s="49"/>
      <c r="L1654" s="49"/>
      <c r="M1654" s="51"/>
      <c r="O1654" s="50">
        <f>Dataset!A1652</f>
        <v>46301</v>
      </c>
      <c r="P1654" s="16">
        <f>Dataset!B1652</f>
        <v>15230</v>
      </c>
      <c r="Q1654" s="16" t="str">
        <f>Dataset!C1652</f>
        <v>Y</v>
      </c>
      <c r="R1654" s="16">
        <f>Dataset!D1652</f>
        <v>12</v>
      </c>
      <c r="S1654" s="16" t="str">
        <f>if(T1654&lt;=0.3,Dataset!D1652, "")</f>
        <v/>
      </c>
      <c r="T1654" s="40">
        <f t="shared" si="2"/>
        <v>0.8669349749</v>
      </c>
      <c r="U1654" s="41" t="b">
        <f t="shared" si="1"/>
        <v>0</v>
      </c>
    </row>
    <row r="1655" ht="15.75" customHeight="1">
      <c r="A1655" s="49"/>
      <c r="B1655" s="49"/>
      <c r="C1655" s="49"/>
      <c r="D1655" s="49"/>
      <c r="E1655" s="49"/>
      <c r="F1655" s="49"/>
      <c r="G1655" s="49"/>
      <c r="H1655" s="49"/>
      <c r="I1655" s="49"/>
      <c r="J1655" s="49"/>
      <c r="K1655" s="49"/>
      <c r="L1655" s="49"/>
      <c r="M1655" s="51"/>
      <c r="O1655" s="50">
        <f>Dataset!A1653</f>
        <v>46301</v>
      </c>
      <c r="P1655" s="16">
        <f>Dataset!B1653</f>
        <v>183509</v>
      </c>
      <c r="Q1655" s="16" t="str">
        <f>Dataset!C1653</f>
        <v>Y</v>
      </c>
      <c r="R1655" s="16">
        <f>Dataset!D1653</f>
        <v>15</v>
      </c>
      <c r="S1655" s="16" t="str">
        <f>if(T1655&lt;=0.3,Dataset!D1653, "")</f>
        <v/>
      </c>
      <c r="T1655" s="40">
        <f t="shared" si="2"/>
        <v>0.636585583</v>
      </c>
      <c r="U1655" s="41" t="b">
        <f t="shared" si="1"/>
        <v>0</v>
      </c>
    </row>
    <row r="1656" ht="15.75" customHeight="1">
      <c r="A1656" s="49"/>
      <c r="B1656" s="49"/>
      <c r="C1656" s="49"/>
      <c r="D1656" s="49"/>
      <c r="E1656" s="49"/>
      <c r="F1656" s="49"/>
      <c r="G1656" s="49"/>
      <c r="H1656" s="49"/>
      <c r="I1656" s="49"/>
      <c r="J1656" s="49"/>
      <c r="K1656" s="49"/>
      <c r="L1656" s="49"/>
      <c r="M1656" s="51"/>
      <c r="O1656" s="50">
        <f>Dataset!A1654</f>
        <v>46301</v>
      </c>
      <c r="P1656" s="16">
        <f>Dataset!B1654</f>
        <v>390125</v>
      </c>
      <c r="Q1656" s="16" t="str">
        <f>Dataset!C1654</f>
        <v>Y</v>
      </c>
      <c r="R1656" s="16">
        <f>Dataset!D1654</f>
        <v>9</v>
      </c>
      <c r="S1656" s="16">
        <f>if(T1656&lt;=0.3,Dataset!D1654, "")</f>
        <v>9</v>
      </c>
      <c r="T1656" s="40">
        <f t="shared" si="2"/>
        <v>0.2480248192</v>
      </c>
      <c r="U1656" s="41" t="b">
        <f t="shared" si="1"/>
        <v>1</v>
      </c>
    </row>
    <row r="1657" ht="15.75" customHeight="1">
      <c r="A1657" s="49"/>
      <c r="B1657" s="49"/>
      <c r="C1657" s="49"/>
      <c r="D1657" s="49"/>
      <c r="E1657" s="49"/>
      <c r="F1657" s="49"/>
      <c r="G1657" s="49"/>
      <c r="H1657" s="49"/>
      <c r="I1657" s="49"/>
      <c r="J1657" s="49"/>
      <c r="K1657" s="49"/>
      <c r="L1657" s="49"/>
      <c r="M1657" s="51"/>
      <c r="O1657" s="50">
        <f>Dataset!A1655</f>
        <v>46301</v>
      </c>
      <c r="P1657" s="16">
        <f>Dataset!B1655</f>
        <v>364680</v>
      </c>
      <c r="Q1657" s="16" t="str">
        <f>Dataset!C1655</f>
        <v>Y</v>
      </c>
      <c r="R1657" s="16">
        <f>Dataset!D1655</f>
        <v>15</v>
      </c>
      <c r="S1657" s="16" t="str">
        <f>if(T1657&lt;=0.3,Dataset!D1655, "")</f>
        <v/>
      </c>
      <c r="T1657" s="40">
        <f t="shared" si="2"/>
        <v>0.4450638615</v>
      </c>
      <c r="U1657" s="41" t="b">
        <f t="shared" si="1"/>
        <v>0</v>
      </c>
    </row>
    <row r="1658" ht="15.75" customHeight="1">
      <c r="A1658" s="49"/>
      <c r="B1658" s="49"/>
      <c r="C1658" s="49"/>
      <c r="D1658" s="49"/>
      <c r="E1658" s="49"/>
      <c r="F1658" s="49"/>
      <c r="G1658" s="49"/>
      <c r="H1658" s="49"/>
      <c r="I1658" s="49"/>
      <c r="J1658" s="49"/>
      <c r="K1658" s="49"/>
      <c r="L1658" s="49"/>
      <c r="M1658" s="51"/>
      <c r="O1658" s="50">
        <f>Dataset!A1656</f>
        <v>46301</v>
      </c>
      <c r="P1658" s="16">
        <f>Dataset!B1656</f>
        <v>312532</v>
      </c>
      <c r="Q1658" s="16" t="str">
        <f>Dataset!C1656</f>
        <v>Y</v>
      </c>
      <c r="R1658" s="16">
        <f>Dataset!D1656</f>
        <v>13</v>
      </c>
      <c r="S1658" s="16" t="str">
        <f>if(T1658&lt;=0.3,Dataset!D1656, "")</f>
        <v/>
      </c>
      <c r="T1658" s="40">
        <f t="shared" si="2"/>
        <v>0.9059388021</v>
      </c>
      <c r="U1658" s="41" t="b">
        <f t="shared" si="1"/>
        <v>0</v>
      </c>
    </row>
    <row r="1659" ht="15.75" customHeight="1">
      <c r="A1659" s="49"/>
      <c r="B1659" s="49"/>
      <c r="C1659" s="49"/>
      <c r="D1659" s="49"/>
      <c r="E1659" s="49"/>
      <c r="F1659" s="49"/>
      <c r="G1659" s="49"/>
      <c r="H1659" s="49"/>
      <c r="I1659" s="49"/>
      <c r="J1659" s="49"/>
      <c r="K1659" s="49"/>
      <c r="L1659" s="49"/>
      <c r="M1659" s="51"/>
      <c r="O1659" s="50">
        <f>Dataset!A1657</f>
        <v>46301</v>
      </c>
      <c r="P1659" s="16">
        <f>Dataset!B1657</f>
        <v>278230</v>
      </c>
      <c r="Q1659" s="16" t="str">
        <f>Dataset!C1657</f>
        <v>Y</v>
      </c>
      <c r="R1659" s="16">
        <f>Dataset!D1657</f>
        <v>15</v>
      </c>
      <c r="S1659" s="16">
        <f>if(T1659&lt;=0.3,Dataset!D1657, "")</f>
        <v>15</v>
      </c>
      <c r="T1659" s="40">
        <f t="shared" si="2"/>
        <v>0.2142848842</v>
      </c>
      <c r="U1659" s="41" t="b">
        <f t="shared" si="1"/>
        <v>1</v>
      </c>
    </row>
    <row r="1660" ht="15.75" customHeight="1">
      <c r="A1660" s="49"/>
      <c r="B1660" s="49"/>
      <c r="C1660" s="49"/>
      <c r="D1660" s="49"/>
      <c r="E1660" s="49"/>
      <c r="F1660" s="49"/>
      <c r="G1660" s="49"/>
      <c r="H1660" s="49"/>
      <c r="I1660" s="49"/>
      <c r="J1660" s="49"/>
      <c r="K1660" s="49"/>
      <c r="L1660" s="49"/>
      <c r="M1660" s="51"/>
      <c r="O1660" s="50">
        <f>Dataset!A1658</f>
        <v>46301</v>
      </c>
      <c r="P1660" s="16">
        <f>Dataset!B1658</f>
        <v>268285</v>
      </c>
      <c r="Q1660" s="16" t="str">
        <f>Dataset!C1658</f>
        <v>Y</v>
      </c>
      <c r="R1660" s="16">
        <f>Dataset!D1658</f>
        <v>11</v>
      </c>
      <c r="S1660" s="16">
        <f>if(T1660&lt;=0.3,Dataset!D1658, "")</f>
        <v>11</v>
      </c>
      <c r="T1660" s="40">
        <f t="shared" si="2"/>
        <v>0.1091380371</v>
      </c>
      <c r="U1660" s="41" t="b">
        <f t="shared" si="1"/>
        <v>1</v>
      </c>
    </row>
    <row r="1661" ht="15.75" customHeight="1">
      <c r="A1661" s="49"/>
      <c r="B1661" s="49"/>
      <c r="C1661" s="49"/>
      <c r="D1661" s="49"/>
      <c r="E1661" s="49"/>
      <c r="F1661" s="49"/>
      <c r="G1661" s="49"/>
      <c r="H1661" s="49"/>
      <c r="I1661" s="49"/>
      <c r="J1661" s="49"/>
      <c r="K1661" s="49"/>
      <c r="L1661" s="49"/>
      <c r="M1661" s="51"/>
      <c r="O1661" s="50">
        <f>Dataset!A1659</f>
        <v>46301</v>
      </c>
      <c r="P1661" s="16">
        <f>Dataset!B1659</f>
        <v>111040</v>
      </c>
      <c r="Q1661" s="16" t="str">
        <f>Dataset!C1659</f>
        <v>Y</v>
      </c>
      <c r="R1661" s="16">
        <f>Dataset!D1659</f>
        <v>15</v>
      </c>
      <c r="S1661" s="16">
        <f>if(T1661&lt;=0.3,Dataset!D1659, "")</f>
        <v>15</v>
      </c>
      <c r="T1661" s="40">
        <f t="shared" si="2"/>
        <v>0.2941436748</v>
      </c>
      <c r="U1661" s="41" t="b">
        <f t="shared" si="1"/>
        <v>1</v>
      </c>
    </row>
    <row r="1662" ht="15.75" customHeight="1">
      <c r="A1662" s="49"/>
      <c r="B1662" s="49"/>
      <c r="C1662" s="49"/>
      <c r="D1662" s="49"/>
      <c r="E1662" s="49"/>
      <c r="F1662" s="49"/>
      <c r="G1662" s="49"/>
      <c r="H1662" s="49"/>
      <c r="I1662" s="49"/>
      <c r="J1662" s="49"/>
      <c r="K1662" s="49"/>
      <c r="L1662" s="49"/>
      <c r="M1662" s="51"/>
      <c r="O1662" s="50">
        <f>Dataset!A1660</f>
        <v>46301</v>
      </c>
      <c r="P1662" s="16">
        <f>Dataset!B1660</f>
        <v>135482</v>
      </c>
      <c r="Q1662" s="16" t="str">
        <f>Dataset!C1660</f>
        <v>Y</v>
      </c>
      <c r="R1662" s="16">
        <f>Dataset!D1660</f>
        <v>8</v>
      </c>
      <c r="S1662" s="16" t="str">
        <f>if(T1662&lt;=0.3,Dataset!D1660, "")</f>
        <v/>
      </c>
      <c r="T1662" s="40">
        <f t="shared" si="2"/>
        <v>0.3124582645</v>
      </c>
      <c r="U1662" s="41" t="b">
        <f t="shared" si="1"/>
        <v>0</v>
      </c>
    </row>
    <row r="1663" ht="15.75" customHeight="1">
      <c r="A1663" s="49"/>
      <c r="B1663" s="49"/>
      <c r="C1663" s="49"/>
      <c r="D1663" s="49"/>
      <c r="E1663" s="49"/>
      <c r="F1663" s="49"/>
      <c r="G1663" s="49"/>
      <c r="H1663" s="49"/>
      <c r="I1663" s="49"/>
      <c r="J1663" s="49"/>
      <c r="K1663" s="49"/>
      <c r="L1663" s="49"/>
      <c r="M1663" s="51"/>
      <c r="O1663" s="50">
        <f>Dataset!A1661</f>
        <v>46301</v>
      </c>
      <c r="P1663" s="16">
        <f>Dataset!B1661</f>
        <v>48761</v>
      </c>
      <c r="Q1663" s="16" t="str">
        <f>Dataset!C1661</f>
        <v>Y</v>
      </c>
      <c r="R1663" s="16">
        <f>Dataset!D1661</f>
        <v>14</v>
      </c>
      <c r="S1663" s="16" t="str">
        <f>if(T1663&lt;=0.3,Dataset!D1661, "")</f>
        <v/>
      </c>
      <c r="T1663" s="40">
        <f t="shared" si="2"/>
        <v>0.8114921907</v>
      </c>
      <c r="U1663" s="41" t="b">
        <f t="shared" si="1"/>
        <v>0</v>
      </c>
    </row>
    <row r="1664" ht="15.75" customHeight="1">
      <c r="A1664" s="49"/>
      <c r="B1664" s="49"/>
      <c r="C1664" s="49"/>
      <c r="D1664" s="49"/>
      <c r="E1664" s="49"/>
      <c r="F1664" s="49"/>
      <c r="G1664" s="49"/>
      <c r="H1664" s="49"/>
      <c r="I1664" s="49"/>
      <c r="J1664" s="49"/>
      <c r="K1664" s="49"/>
      <c r="L1664" s="49"/>
      <c r="M1664" s="51"/>
      <c r="O1664" s="50">
        <f>Dataset!A1662</f>
        <v>46301</v>
      </c>
      <c r="P1664" s="16">
        <f>Dataset!B1662</f>
        <v>151988</v>
      </c>
      <c r="Q1664" s="16" t="str">
        <f>Dataset!C1662</f>
        <v>Y</v>
      </c>
      <c r="R1664" s="16">
        <f>Dataset!D1662</f>
        <v>15</v>
      </c>
      <c r="S1664" s="16">
        <f>if(T1664&lt;=0.3,Dataset!D1662, "")</f>
        <v>15</v>
      </c>
      <c r="T1664" s="40">
        <f t="shared" si="2"/>
        <v>0.06681288501</v>
      </c>
      <c r="U1664" s="41" t="b">
        <f t="shared" si="1"/>
        <v>1</v>
      </c>
    </row>
    <row r="1665" ht="15.75" customHeight="1">
      <c r="A1665" s="49"/>
      <c r="B1665" s="49"/>
      <c r="C1665" s="49"/>
      <c r="D1665" s="49"/>
      <c r="E1665" s="49"/>
      <c r="F1665" s="49"/>
      <c r="G1665" s="49"/>
      <c r="H1665" s="49"/>
      <c r="I1665" s="49"/>
      <c r="J1665" s="49"/>
      <c r="K1665" s="49"/>
      <c r="L1665" s="49"/>
      <c r="M1665" s="51"/>
      <c r="O1665" s="50">
        <f>Dataset!A1663</f>
        <v>46301</v>
      </c>
      <c r="P1665" s="16">
        <f>Dataset!B1663</f>
        <v>442270</v>
      </c>
      <c r="Q1665" s="16" t="str">
        <f>Dataset!C1663</f>
        <v>Y</v>
      </c>
      <c r="R1665" s="16">
        <f>Dataset!D1663</f>
        <v>13</v>
      </c>
      <c r="S1665" s="16" t="str">
        <f>if(T1665&lt;=0.3,Dataset!D1663, "")</f>
        <v/>
      </c>
      <c r="T1665" s="40">
        <f t="shared" si="2"/>
        <v>0.7301202351</v>
      </c>
      <c r="U1665" s="41" t="b">
        <f t="shared" si="1"/>
        <v>0</v>
      </c>
    </row>
    <row r="1666" ht="15.75" customHeight="1">
      <c r="A1666" s="49"/>
      <c r="B1666" s="49"/>
      <c r="C1666" s="49"/>
      <c r="D1666" s="49"/>
      <c r="E1666" s="49"/>
      <c r="F1666" s="49"/>
      <c r="G1666" s="49"/>
      <c r="H1666" s="49"/>
      <c r="I1666" s="49"/>
      <c r="J1666" s="49"/>
      <c r="K1666" s="49"/>
      <c r="L1666" s="49"/>
      <c r="M1666" s="51"/>
      <c r="O1666" s="50">
        <f>Dataset!A1664</f>
        <v>46301</v>
      </c>
      <c r="P1666" s="16">
        <f>Dataset!B1664</f>
        <v>110079</v>
      </c>
      <c r="Q1666" s="16" t="str">
        <f>Dataset!C1664</f>
        <v>Y</v>
      </c>
      <c r="R1666" s="16">
        <f>Dataset!D1664</f>
        <v>14</v>
      </c>
      <c r="S1666" s="16" t="str">
        <f>if(T1666&lt;=0.3,Dataset!D1664, "")</f>
        <v/>
      </c>
      <c r="T1666" s="40">
        <f t="shared" si="2"/>
        <v>0.4910703414</v>
      </c>
      <c r="U1666" s="41" t="b">
        <f t="shared" si="1"/>
        <v>0</v>
      </c>
    </row>
    <row r="1667" ht="15.75" customHeight="1">
      <c r="A1667" s="49"/>
      <c r="B1667" s="49"/>
      <c r="C1667" s="49"/>
      <c r="D1667" s="49"/>
      <c r="E1667" s="49"/>
      <c r="F1667" s="49"/>
      <c r="G1667" s="49"/>
      <c r="H1667" s="49"/>
      <c r="I1667" s="49"/>
      <c r="J1667" s="49"/>
      <c r="K1667" s="49"/>
      <c r="L1667" s="49"/>
      <c r="M1667" s="51"/>
      <c r="O1667" s="50">
        <f>Dataset!A1665</f>
        <v>46301</v>
      </c>
      <c r="P1667" s="16">
        <f>Dataset!B1665</f>
        <v>366416</v>
      </c>
      <c r="Q1667" s="16" t="str">
        <f>Dataset!C1665</f>
        <v>Y</v>
      </c>
      <c r="R1667" s="16">
        <f>Dataset!D1665</f>
        <v>13</v>
      </c>
      <c r="S1667" s="16" t="str">
        <f>if(T1667&lt;=0.3,Dataset!D1665, "")</f>
        <v/>
      </c>
      <c r="T1667" s="40">
        <f t="shared" si="2"/>
        <v>0.8239303718</v>
      </c>
      <c r="U1667" s="41" t="b">
        <f t="shared" si="1"/>
        <v>0</v>
      </c>
    </row>
    <row r="1668" ht="15.75" customHeight="1">
      <c r="A1668" s="49"/>
      <c r="B1668" s="49"/>
      <c r="C1668" s="49"/>
      <c r="D1668" s="49"/>
      <c r="E1668" s="49"/>
      <c r="F1668" s="49"/>
      <c r="G1668" s="49"/>
      <c r="H1668" s="49"/>
      <c r="I1668" s="49"/>
      <c r="J1668" s="49"/>
      <c r="K1668" s="49"/>
      <c r="L1668" s="49"/>
      <c r="M1668" s="51"/>
      <c r="O1668" s="50">
        <f>Dataset!A1666</f>
        <v>46301</v>
      </c>
      <c r="P1668" s="16">
        <f>Dataset!B1666</f>
        <v>367753</v>
      </c>
      <c r="Q1668" s="16" t="str">
        <f>Dataset!C1666</f>
        <v>Y</v>
      </c>
      <c r="R1668" s="16">
        <f>Dataset!D1666</f>
        <v>5</v>
      </c>
      <c r="S1668" s="16" t="str">
        <f>if(T1668&lt;=0.3,Dataset!D1666, "")</f>
        <v/>
      </c>
      <c r="T1668" s="40">
        <f t="shared" si="2"/>
        <v>0.8753686063</v>
      </c>
      <c r="U1668" s="41" t="b">
        <f t="shared" si="1"/>
        <v>0</v>
      </c>
    </row>
    <row r="1669" ht="15.75" customHeight="1">
      <c r="A1669" s="49"/>
      <c r="B1669" s="49"/>
      <c r="C1669" s="49"/>
      <c r="D1669" s="49"/>
      <c r="E1669" s="49"/>
      <c r="F1669" s="49"/>
      <c r="G1669" s="49"/>
      <c r="H1669" s="49"/>
      <c r="I1669" s="49"/>
      <c r="J1669" s="49"/>
      <c r="K1669" s="49"/>
      <c r="L1669" s="49"/>
      <c r="M1669" s="51"/>
      <c r="O1669" s="50">
        <f>Dataset!A1667</f>
        <v>46301</v>
      </c>
      <c r="P1669" s="16">
        <f>Dataset!B1667</f>
        <v>448654</v>
      </c>
      <c r="Q1669" s="16" t="str">
        <f>Dataset!C1667</f>
        <v>Y</v>
      </c>
      <c r="R1669" s="16">
        <f>Dataset!D1667</f>
        <v>14</v>
      </c>
      <c r="S1669" s="16">
        <f>if(T1669&lt;=0.3,Dataset!D1667, "")</f>
        <v>14</v>
      </c>
      <c r="T1669" s="40">
        <f t="shared" si="2"/>
        <v>0.1485174718</v>
      </c>
      <c r="U1669" s="41" t="b">
        <f t="shared" si="1"/>
        <v>1</v>
      </c>
    </row>
    <row r="1670" ht="15.75" customHeight="1">
      <c r="A1670" s="49"/>
      <c r="B1670" s="49"/>
      <c r="C1670" s="49"/>
      <c r="D1670" s="49"/>
      <c r="E1670" s="49"/>
      <c r="F1670" s="49"/>
      <c r="G1670" s="49"/>
      <c r="H1670" s="49"/>
      <c r="I1670" s="49"/>
      <c r="J1670" s="49"/>
      <c r="K1670" s="49"/>
      <c r="L1670" s="49"/>
      <c r="M1670" s="51"/>
      <c r="O1670" s="50">
        <f>Dataset!A1668</f>
        <v>46301</v>
      </c>
      <c r="P1670" s="16">
        <f>Dataset!B1668</f>
        <v>376251</v>
      </c>
      <c r="Q1670" s="16" t="str">
        <f>Dataset!C1668</f>
        <v>Y</v>
      </c>
      <c r="R1670" s="16">
        <f>Dataset!D1668</f>
        <v>14</v>
      </c>
      <c r="S1670" s="16" t="str">
        <f>if(T1670&lt;=0.3,Dataset!D1668, "")</f>
        <v/>
      </c>
      <c r="T1670" s="40">
        <f t="shared" si="2"/>
        <v>0.500742849</v>
      </c>
      <c r="U1670" s="41" t="b">
        <f t="shared" si="1"/>
        <v>0</v>
      </c>
    </row>
    <row r="1671" ht="15.75" customHeight="1">
      <c r="A1671" s="49"/>
      <c r="B1671" s="49"/>
      <c r="C1671" s="49"/>
      <c r="D1671" s="49"/>
      <c r="E1671" s="49"/>
      <c r="F1671" s="49"/>
      <c r="G1671" s="49"/>
      <c r="H1671" s="49"/>
      <c r="I1671" s="49"/>
      <c r="J1671" s="49"/>
      <c r="K1671" s="49"/>
      <c r="L1671" s="49"/>
      <c r="M1671" s="51"/>
      <c r="O1671" s="50">
        <f>Dataset!A1669</f>
        <v>46301</v>
      </c>
      <c r="P1671" s="16">
        <f>Dataset!B1669</f>
        <v>386310</v>
      </c>
      <c r="Q1671" s="16" t="str">
        <f>Dataset!C1669</f>
        <v>Y</v>
      </c>
      <c r="R1671" s="16">
        <f>Dataset!D1669</f>
        <v>9</v>
      </c>
      <c r="S1671" s="16" t="str">
        <f>if(T1671&lt;=0.3,Dataset!D1669, "")</f>
        <v/>
      </c>
      <c r="T1671" s="40">
        <f t="shared" si="2"/>
        <v>0.706488824</v>
      </c>
      <c r="U1671" s="41" t="b">
        <f t="shared" si="1"/>
        <v>0</v>
      </c>
    </row>
    <row r="1672" ht="15.75" customHeight="1">
      <c r="A1672" s="49"/>
      <c r="B1672" s="49"/>
      <c r="C1672" s="49"/>
      <c r="D1672" s="49"/>
      <c r="E1672" s="49"/>
      <c r="F1672" s="49"/>
      <c r="G1672" s="49"/>
      <c r="H1672" s="49"/>
      <c r="I1672" s="49"/>
      <c r="J1672" s="49"/>
      <c r="K1672" s="49"/>
      <c r="L1672" s="49"/>
      <c r="M1672" s="51"/>
      <c r="O1672" s="50">
        <f>Dataset!A1670</f>
        <v>46301</v>
      </c>
      <c r="P1672" s="16">
        <f>Dataset!B1670</f>
        <v>319686</v>
      </c>
      <c r="Q1672" s="16" t="str">
        <f>Dataset!C1670</f>
        <v>Y</v>
      </c>
      <c r="R1672" s="16">
        <f>Dataset!D1670</f>
        <v>14</v>
      </c>
      <c r="S1672" s="16">
        <f>if(T1672&lt;=0.3,Dataset!D1670, "")</f>
        <v>14</v>
      </c>
      <c r="T1672" s="40">
        <f t="shared" si="2"/>
        <v>0.2470529237</v>
      </c>
      <c r="U1672" s="41" t="b">
        <f t="shared" si="1"/>
        <v>1</v>
      </c>
    </row>
    <row r="1673" ht="15.75" customHeight="1">
      <c r="A1673" s="49"/>
      <c r="B1673" s="49"/>
      <c r="C1673" s="49"/>
      <c r="D1673" s="49"/>
      <c r="E1673" s="49"/>
      <c r="F1673" s="49"/>
      <c r="G1673" s="49"/>
      <c r="H1673" s="49"/>
      <c r="I1673" s="49"/>
      <c r="J1673" s="49"/>
      <c r="K1673" s="49"/>
      <c r="L1673" s="49"/>
      <c r="M1673" s="51"/>
      <c r="O1673" s="50">
        <f>Dataset!A1671</f>
        <v>46301</v>
      </c>
      <c r="P1673" s="16">
        <f>Dataset!B1671</f>
        <v>39299</v>
      </c>
      <c r="Q1673" s="16" t="str">
        <f>Dataset!C1671</f>
        <v>Y</v>
      </c>
      <c r="R1673" s="16">
        <f>Dataset!D1671</f>
        <v>13</v>
      </c>
      <c r="S1673" s="16">
        <f>if(T1673&lt;=0.3,Dataset!D1671, "")</f>
        <v>13</v>
      </c>
      <c r="T1673" s="40">
        <f t="shared" si="2"/>
        <v>0.1503797844</v>
      </c>
      <c r="U1673" s="41" t="b">
        <f t="shared" si="1"/>
        <v>1</v>
      </c>
    </row>
    <row r="1674" ht="15.75" customHeight="1">
      <c r="A1674" s="49"/>
      <c r="B1674" s="49"/>
      <c r="C1674" s="49"/>
      <c r="D1674" s="49"/>
      <c r="E1674" s="49"/>
      <c r="F1674" s="49"/>
      <c r="G1674" s="49"/>
      <c r="H1674" s="49"/>
      <c r="I1674" s="49"/>
      <c r="J1674" s="49"/>
      <c r="K1674" s="49"/>
      <c r="L1674" s="49"/>
      <c r="M1674" s="51"/>
      <c r="O1674" s="50">
        <f>Dataset!A1672</f>
        <v>46301</v>
      </c>
      <c r="P1674" s="16">
        <f>Dataset!B1672</f>
        <v>378167</v>
      </c>
      <c r="Q1674" s="16" t="str">
        <f>Dataset!C1672</f>
        <v>Y</v>
      </c>
      <c r="R1674" s="16">
        <f>Dataset!D1672</f>
        <v>13</v>
      </c>
      <c r="S1674" s="16" t="str">
        <f>if(T1674&lt;=0.3,Dataset!D1672, "")</f>
        <v/>
      </c>
      <c r="T1674" s="40">
        <f t="shared" si="2"/>
        <v>0.3606241221</v>
      </c>
      <c r="U1674" s="41" t="b">
        <f t="shared" si="1"/>
        <v>0</v>
      </c>
    </row>
    <row r="1675" ht="15.75" customHeight="1">
      <c r="A1675" s="49"/>
      <c r="B1675" s="49"/>
      <c r="C1675" s="49"/>
      <c r="D1675" s="49"/>
      <c r="E1675" s="49"/>
      <c r="F1675" s="49"/>
      <c r="G1675" s="49"/>
      <c r="H1675" s="49"/>
      <c r="I1675" s="49"/>
      <c r="J1675" s="49"/>
      <c r="K1675" s="49"/>
      <c r="L1675" s="49"/>
      <c r="M1675" s="51"/>
      <c r="O1675" s="50">
        <f>Dataset!A1673</f>
        <v>46301</v>
      </c>
      <c r="P1675" s="16">
        <f>Dataset!B1673</f>
        <v>355845</v>
      </c>
      <c r="Q1675" s="16" t="str">
        <f>Dataset!C1673</f>
        <v>Y</v>
      </c>
      <c r="R1675" s="16">
        <f>Dataset!D1673</f>
        <v>12</v>
      </c>
      <c r="S1675" s="16" t="str">
        <f>if(T1675&lt;=0.3,Dataset!D1673, "")</f>
        <v/>
      </c>
      <c r="T1675" s="40">
        <f t="shared" si="2"/>
        <v>0.8400598464</v>
      </c>
      <c r="U1675" s="41" t="b">
        <f t="shared" si="1"/>
        <v>0</v>
      </c>
    </row>
    <row r="1676" ht="15.75" customHeight="1">
      <c r="A1676" s="49"/>
      <c r="B1676" s="49"/>
      <c r="C1676" s="49"/>
      <c r="D1676" s="49"/>
      <c r="E1676" s="49"/>
      <c r="F1676" s="49"/>
      <c r="G1676" s="49"/>
      <c r="H1676" s="49"/>
      <c r="I1676" s="49"/>
      <c r="J1676" s="49"/>
      <c r="K1676" s="49"/>
      <c r="L1676" s="49"/>
      <c r="M1676" s="51"/>
      <c r="O1676" s="50">
        <f>Dataset!A1674</f>
        <v>46301</v>
      </c>
      <c r="P1676" s="16">
        <f>Dataset!B1674</f>
        <v>130166</v>
      </c>
      <c r="Q1676" s="16" t="str">
        <f>Dataset!C1674</f>
        <v>Y</v>
      </c>
      <c r="R1676" s="16">
        <f>Dataset!D1674</f>
        <v>6</v>
      </c>
      <c r="S1676" s="16" t="str">
        <f>if(T1676&lt;=0.3,Dataset!D1674, "")</f>
        <v/>
      </c>
      <c r="T1676" s="40">
        <f t="shared" si="2"/>
        <v>0.4087037756</v>
      </c>
      <c r="U1676" s="41" t="b">
        <f t="shared" si="1"/>
        <v>0</v>
      </c>
    </row>
    <row r="1677" ht="15.75" customHeight="1">
      <c r="A1677" s="49"/>
      <c r="B1677" s="49"/>
      <c r="C1677" s="49"/>
      <c r="D1677" s="49"/>
      <c r="E1677" s="49"/>
      <c r="F1677" s="49"/>
      <c r="G1677" s="49"/>
      <c r="H1677" s="49"/>
      <c r="I1677" s="49"/>
      <c r="J1677" s="49"/>
      <c r="K1677" s="49"/>
      <c r="L1677" s="49"/>
      <c r="M1677" s="51"/>
      <c r="O1677" s="50">
        <f>Dataset!A1675</f>
        <v>46300</v>
      </c>
      <c r="P1677" s="16">
        <f>Dataset!B1675</f>
        <v>180807</v>
      </c>
      <c r="Q1677" s="16" t="str">
        <f>Dataset!C1675</f>
        <v>Y</v>
      </c>
      <c r="R1677" s="16">
        <f>Dataset!D1675</f>
        <v>13</v>
      </c>
      <c r="S1677" s="16" t="str">
        <f>if(T1677&lt;=0.3,Dataset!D1675, "")</f>
        <v/>
      </c>
      <c r="T1677" s="40">
        <f t="shared" si="2"/>
        <v>0.9833488007</v>
      </c>
      <c r="U1677" s="41" t="b">
        <f t="shared" si="1"/>
        <v>0</v>
      </c>
    </row>
    <row r="1678" ht="15.75" customHeight="1">
      <c r="A1678" s="49"/>
      <c r="B1678" s="49"/>
      <c r="C1678" s="49"/>
      <c r="D1678" s="49"/>
      <c r="E1678" s="49"/>
      <c r="F1678" s="49"/>
      <c r="G1678" s="49"/>
      <c r="H1678" s="49"/>
      <c r="I1678" s="49"/>
      <c r="J1678" s="49"/>
      <c r="K1678" s="49"/>
      <c r="L1678" s="49"/>
      <c r="M1678" s="51"/>
      <c r="O1678" s="50">
        <f>Dataset!A1676</f>
        <v>46300</v>
      </c>
      <c r="P1678" s="16">
        <f>Dataset!B1676</f>
        <v>221236</v>
      </c>
      <c r="Q1678" s="16" t="str">
        <f>Dataset!C1676</f>
        <v>Y</v>
      </c>
      <c r="R1678" s="16">
        <f>Dataset!D1676</f>
        <v>12</v>
      </c>
      <c r="S1678" s="16" t="str">
        <f>if(T1678&lt;=0.3,Dataset!D1676, "")</f>
        <v/>
      </c>
      <c r="T1678" s="40">
        <f t="shared" si="2"/>
        <v>0.9568582861</v>
      </c>
      <c r="U1678" s="41" t="b">
        <f t="shared" si="1"/>
        <v>0</v>
      </c>
    </row>
    <row r="1679" ht="15.75" customHeight="1">
      <c r="A1679" s="49"/>
      <c r="B1679" s="49"/>
      <c r="C1679" s="49"/>
      <c r="D1679" s="49"/>
      <c r="E1679" s="49"/>
      <c r="F1679" s="49"/>
      <c r="G1679" s="49"/>
      <c r="H1679" s="49"/>
      <c r="I1679" s="49"/>
      <c r="J1679" s="49"/>
      <c r="K1679" s="49"/>
      <c r="L1679" s="49"/>
      <c r="M1679" s="51"/>
      <c r="O1679" s="50">
        <f>Dataset!A1677</f>
        <v>46300</v>
      </c>
      <c r="P1679" s="16">
        <f>Dataset!B1677</f>
        <v>433480</v>
      </c>
      <c r="Q1679" s="16" t="str">
        <f>Dataset!C1677</f>
        <v>Y</v>
      </c>
      <c r="R1679" s="16">
        <f>Dataset!D1677</f>
        <v>15</v>
      </c>
      <c r="S1679" s="16">
        <f>if(T1679&lt;=0.3,Dataset!D1677, "")</f>
        <v>15</v>
      </c>
      <c r="T1679" s="40">
        <f t="shared" si="2"/>
        <v>0.1315494293</v>
      </c>
      <c r="U1679" s="41" t="b">
        <f t="shared" si="1"/>
        <v>1</v>
      </c>
    </row>
    <row r="1680" ht="15.75" customHeight="1">
      <c r="A1680" s="49"/>
      <c r="B1680" s="49"/>
      <c r="C1680" s="49"/>
      <c r="D1680" s="49"/>
      <c r="E1680" s="49"/>
      <c r="F1680" s="49"/>
      <c r="G1680" s="49"/>
      <c r="H1680" s="49"/>
      <c r="I1680" s="49"/>
      <c r="J1680" s="49"/>
      <c r="K1680" s="49"/>
      <c r="L1680" s="49"/>
      <c r="M1680" s="51"/>
      <c r="O1680" s="50">
        <f>Dataset!A1678</f>
        <v>46300</v>
      </c>
      <c r="P1680" s="16">
        <f>Dataset!B1678</f>
        <v>284489</v>
      </c>
      <c r="Q1680" s="16" t="str">
        <f>Dataset!C1678</f>
        <v>Y</v>
      </c>
      <c r="R1680" s="16">
        <f>Dataset!D1678</f>
        <v>5</v>
      </c>
      <c r="S1680" s="16" t="str">
        <f>if(T1680&lt;=0.3,Dataset!D1678, "")</f>
        <v/>
      </c>
      <c r="T1680" s="40">
        <f t="shared" si="2"/>
        <v>0.5679846295</v>
      </c>
      <c r="U1680" s="41" t="b">
        <f t="shared" si="1"/>
        <v>0</v>
      </c>
    </row>
    <row r="1681" ht="15.75" customHeight="1">
      <c r="A1681" s="49"/>
      <c r="B1681" s="49"/>
      <c r="C1681" s="49"/>
      <c r="D1681" s="49"/>
      <c r="E1681" s="49"/>
      <c r="F1681" s="49"/>
      <c r="G1681" s="49"/>
      <c r="H1681" s="49"/>
      <c r="I1681" s="49"/>
      <c r="J1681" s="49"/>
      <c r="K1681" s="49"/>
      <c r="L1681" s="49"/>
      <c r="M1681" s="51"/>
      <c r="O1681" s="50">
        <f>Dataset!A1679</f>
        <v>46300</v>
      </c>
      <c r="P1681" s="16">
        <f>Dataset!B1679</f>
        <v>205326</v>
      </c>
      <c r="Q1681" s="16" t="str">
        <f>Dataset!C1679</f>
        <v>Y</v>
      </c>
      <c r="R1681" s="16">
        <f>Dataset!D1679</f>
        <v>9</v>
      </c>
      <c r="S1681" s="16" t="str">
        <f>if(T1681&lt;=0.3,Dataset!D1679, "")</f>
        <v/>
      </c>
      <c r="T1681" s="40">
        <f t="shared" si="2"/>
        <v>0.9962639448</v>
      </c>
      <c r="U1681" s="41" t="b">
        <f t="shared" si="1"/>
        <v>0</v>
      </c>
    </row>
    <row r="1682" ht="15.75" customHeight="1">
      <c r="A1682" s="49"/>
      <c r="B1682" s="49"/>
      <c r="C1682" s="49"/>
      <c r="D1682" s="49"/>
      <c r="E1682" s="49"/>
      <c r="F1682" s="49"/>
      <c r="G1682" s="49"/>
      <c r="H1682" s="49"/>
      <c r="I1682" s="49"/>
      <c r="J1682" s="49"/>
      <c r="K1682" s="49"/>
      <c r="L1682" s="49"/>
      <c r="M1682" s="51"/>
      <c r="O1682" s="50">
        <f>Dataset!A1680</f>
        <v>46300</v>
      </c>
      <c r="P1682" s="16">
        <f>Dataset!B1680</f>
        <v>87088</v>
      </c>
      <c r="Q1682" s="16" t="str">
        <f>Dataset!C1680</f>
        <v>Y</v>
      </c>
      <c r="R1682" s="16">
        <f>Dataset!D1680</f>
        <v>15</v>
      </c>
      <c r="S1682" s="16" t="str">
        <f>if(T1682&lt;=0.3,Dataset!D1680, "")</f>
        <v/>
      </c>
      <c r="T1682" s="40">
        <f t="shared" si="2"/>
        <v>0.9910081512</v>
      </c>
      <c r="U1682" s="41" t="b">
        <f t="shared" si="1"/>
        <v>0</v>
      </c>
    </row>
    <row r="1683" ht="15.75" customHeight="1">
      <c r="A1683" s="49"/>
      <c r="B1683" s="49"/>
      <c r="C1683" s="49"/>
      <c r="D1683" s="49"/>
      <c r="E1683" s="49"/>
      <c r="F1683" s="49"/>
      <c r="G1683" s="49"/>
      <c r="H1683" s="49"/>
      <c r="I1683" s="49"/>
      <c r="J1683" s="49"/>
      <c r="K1683" s="49"/>
      <c r="L1683" s="49"/>
      <c r="M1683" s="51"/>
      <c r="O1683" s="50">
        <f>Dataset!A1681</f>
        <v>46300</v>
      </c>
      <c r="P1683" s="16">
        <f>Dataset!B1681</f>
        <v>400001</v>
      </c>
      <c r="Q1683" s="16" t="str">
        <f>Dataset!C1681</f>
        <v>Y</v>
      </c>
      <c r="R1683" s="16">
        <f>Dataset!D1681</f>
        <v>14</v>
      </c>
      <c r="S1683" s="16" t="str">
        <f>if(T1683&lt;=0.3,Dataset!D1681, "")</f>
        <v/>
      </c>
      <c r="T1683" s="40">
        <f t="shared" si="2"/>
        <v>0.4988263029</v>
      </c>
      <c r="U1683" s="41" t="b">
        <f t="shared" si="1"/>
        <v>0</v>
      </c>
    </row>
    <row r="1684" ht="15.75" customHeight="1">
      <c r="A1684" s="49"/>
      <c r="B1684" s="49"/>
      <c r="C1684" s="49"/>
      <c r="D1684" s="49"/>
      <c r="E1684" s="49"/>
      <c r="F1684" s="49"/>
      <c r="G1684" s="49"/>
      <c r="H1684" s="49"/>
      <c r="I1684" s="49"/>
      <c r="J1684" s="49"/>
      <c r="K1684" s="49"/>
      <c r="L1684" s="49"/>
      <c r="M1684" s="51"/>
      <c r="O1684" s="50">
        <f>Dataset!A1682</f>
        <v>46300</v>
      </c>
      <c r="P1684" s="16">
        <f>Dataset!B1682</f>
        <v>326490</v>
      </c>
      <c r="Q1684" s="16" t="str">
        <f>Dataset!C1682</f>
        <v>Y</v>
      </c>
      <c r="R1684" s="16">
        <f>Dataset!D1682</f>
        <v>15</v>
      </c>
      <c r="S1684" s="16" t="str">
        <f>if(T1684&lt;=0.3,Dataset!D1682, "")</f>
        <v/>
      </c>
      <c r="T1684" s="40">
        <f t="shared" si="2"/>
        <v>0.7400295038</v>
      </c>
      <c r="U1684" s="41" t="b">
        <f t="shared" si="1"/>
        <v>0</v>
      </c>
    </row>
    <row r="1685" ht="15.75" customHeight="1">
      <c r="A1685" s="49"/>
      <c r="B1685" s="49"/>
      <c r="C1685" s="49"/>
      <c r="D1685" s="49"/>
      <c r="E1685" s="49"/>
      <c r="F1685" s="49"/>
      <c r="G1685" s="49"/>
      <c r="H1685" s="49"/>
      <c r="I1685" s="49"/>
      <c r="J1685" s="49"/>
      <c r="K1685" s="49"/>
      <c r="L1685" s="49"/>
      <c r="M1685" s="51"/>
      <c r="O1685" s="50">
        <f>Dataset!A1683</f>
        <v>46300</v>
      </c>
      <c r="P1685" s="16">
        <f>Dataset!B1683</f>
        <v>242025</v>
      </c>
      <c r="Q1685" s="16" t="str">
        <f>Dataset!C1683</f>
        <v>Y</v>
      </c>
      <c r="R1685" s="16">
        <f>Dataset!D1683</f>
        <v>14</v>
      </c>
      <c r="S1685" s="16" t="str">
        <f>if(T1685&lt;=0.3,Dataset!D1683, "")</f>
        <v/>
      </c>
      <c r="T1685" s="40">
        <f t="shared" si="2"/>
        <v>0.5857114346</v>
      </c>
      <c r="U1685" s="41" t="b">
        <f t="shared" si="1"/>
        <v>0</v>
      </c>
    </row>
    <row r="1686" ht="15.75" customHeight="1">
      <c r="A1686" s="49"/>
      <c r="B1686" s="49"/>
      <c r="C1686" s="49"/>
      <c r="D1686" s="49"/>
      <c r="E1686" s="49"/>
      <c r="F1686" s="49"/>
      <c r="G1686" s="49"/>
      <c r="H1686" s="49"/>
      <c r="I1686" s="49"/>
      <c r="J1686" s="49"/>
      <c r="K1686" s="49"/>
      <c r="L1686" s="49"/>
      <c r="M1686" s="51"/>
      <c r="O1686" s="50">
        <f>Dataset!A1684</f>
        <v>46300</v>
      </c>
      <c r="P1686" s="16">
        <f>Dataset!B1684</f>
        <v>189336</v>
      </c>
      <c r="Q1686" s="16" t="str">
        <f>Dataset!C1684</f>
        <v>Y</v>
      </c>
      <c r="R1686" s="16">
        <f>Dataset!D1684</f>
        <v>12</v>
      </c>
      <c r="S1686" s="16" t="str">
        <f>if(T1686&lt;=0.3,Dataset!D1684, "")</f>
        <v/>
      </c>
      <c r="T1686" s="40">
        <f t="shared" si="2"/>
        <v>0.9702388497</v>
      </c>
      <c r="U1686" s="41" t="b">
        <f t="shared" si="1"/>
        <v>0</v>
      </c>
    </row>
    <row r="1687" ht="15.75" customHeight="1">
      <c r="A1687" s="49"/>
      <c r="B1687" s="49"/>
      <c r="C1687" s="49"/>
      <c r="D1687" s="49"/>
      <c r="E1687" s="49"/>
      <c r="F1687" s="49"/>
      <c r="G1687" s="49"/>
      <c r="H1687" s="49"/>
      <c r="I1687" s="49"/>
      <c r="J1687" s="49"/>
      <c r="K1687" s="49"/>
      <c r="L1687" s="49"/>
      <c r="M1687" s="51"/>
      <c r="O1687" s="50">
        <f>Dataset!A1685</f>
        <v>46300</v>
      </c>
      <c r="P1687" s="16">
        <f>Dataset!B1685</f>
        <v>436353</v>
      </c>
      <c r="Q1687" s="16" t="str">
        <f>Dataset!C1685</f>
        <v>Y</v>
      </c>
      <c r="R1687" s="16">
        <f>Dataset!D1685</f>
        <v>15</v>
      </c>
      <c r="S1687" s="16" t="str">
        <f>if(T1687&lt;=0.3,Dataset!D1685, "")</f>
        <v/>
      </c>
      <c r="T1687" s="40">
        <f t="shared" si="2"/>
        <v>0.6472559412</v>
      </c>
      <c r="U1687" s="41" t="b">
        <f t="shared" si="1"/>
        <v>0</v>
      </c>
    </row>
    <row r="1688" ht="15.75" customHeight="1">
      <c r="A1688" s="49"/>
      <c r="B1688" s="49"/>
      <c r="C1688" s="49"/>
      <c r="D1688" s="49"/>
      <c r="E1688" s="49"/>
      <c r="F1688" s="49"/>
      <c r="G1688" s="49"/>
      <c r="H1688" s="49"/>
      <c r="I1688" s="49"/>
      <c r="J1688" s="49"/>
      <c r="K1688" s="49"/>
      <c r="L1688" s="49"/>
      <c r="M1688" s="51"/>
      <c r="O1688" s="50">
        <f>Dataset!A1686</f>
        <v>46300</v>
      </c>
      <c r="P1688" s="16">
        <f>Dataset!B1686</f>
        <v>405045</v>
      </c>
      <c r="Q1688" s="16" t="str">
        <f>Dataset!C1686</f>
        <v>Y</v>
      </c>
      <c r="R1688" s="16">
        <f>Dataset!D1686</f>
        <v>14</v>
      </c>
      <c r="S1688" s="16" t="str">
        <f>if(T1688&lt;=0.3,Dataset!D1686, "")</f>
        <v/>
      </c>
      <c r="T1688" s="40">
        <f t="shared" si="2"/>
        <v>0.6480292701</v>
      </c>
      <c r="U1688" s="41" t="b">
        <f t="shared" si="1"/>
        <v>0</v>
      </c>
    </row>
    <row r="1689" ht="15.75" customHeight="1">
      <c r="A1689" s="49"/>
      <c r="B1689" s="49"/>
      <c r="C1689" s="49"/>
      <c r="D1689" s="49"/>
      <c r="E1689" s="49"/>
      <c r="F1689" s="49"/>
      <c r="G1689" s="49"/>
      <c r="H1689" s="49"/>
      <c r="I1689" s="49"/>
      <c r="J1689" s="49"/>
      <c r="K1689" s="49"/>
      <c r="L1689" s="49"/>
      <c r="M1689" s="51"/>
      <c r="O1689" s="50">
        <f>Dataset!A1687</f>
        <v>46300</v>
      </c>
      <c r="P1689" s="16">
        <f>Dataset!B1687</f>
        <v>365548</v>
      </c>
      <c r="Q1689" s="16" t="str">
        <f>Dataset!C1687</f>
        <v>Y</v>
      </c>
      <c r="R1689" s="16">
        <f>Dataset!D1687</f>
        <v>5</v>
      </c>
      <c r="S1689" s="16">
        <f>if(T1689&lt;=0.3,Dataset!D1687, "")</f>
        <v>5</v>
      </c>
      <c r="T1689" s="40">
        <f t="shared" si="2"/>
        <v>0.1959530923</v>
      </c>
      <c r="U1689" s="41" t="b">
        <f t="shared" si="1"/>
        <v>1</v>
      </c>
    </row>
    <row r="1690" ht="15.75" customHeight="1">
      <c r="A1690" s="49"/>
      <c r="B1690" s="49"/>
      <c r="C1690" s="49"/>
      <c r="D1690" s="49"/>
      <c r="E1690" s="49"/>
      <c r="F1690" s="49"/>
      <c r="G1690" s="49"/>
      <c r="H1690" s="49"/>
      <c r="I1690" s="49"/>
      <c r="J1690" s="49"/>
      <c r="K1690" s="49"/>
      <c r="L1690" s="49"/>
      <c r="M1690" s="51"/>
      <c r="O1690" s="50">
        <f>Dataset!A1688</f>
        <v>46300</v>
      </c>
      <c r="P1690" s="16">
        <f>Dataset!B1688</f>
        <v>449720</v>
      </c>
      <c r="Q1690" s="16" t="str">
        <f>Dataset!C1688</f>
        <v>Y</v>
      </c>
      <c r="R1690" s="16">
        <f>Dataset!D1688</f>
        <v>15</v>
      </c>
      <c r="S1690" s="16" t="str">
        <f>if(T1690&lt;=0.3,Dataset!D1688, "")</f>
        <v/>
      </c>
      <c r="T1690" s="40">
        <f t="shared" si="2"/>
        <v>0.4552346885</v>
      </c>
      <c r="U1690" s="41" t="b">
        <f t="shared" si="1"/>
        <v>0</v>
      </c>
    </row>
    <row r="1691" ht="15.75" customHeight="1">
      <c r="A1691" s="49"/>
      <c r="B1691" s="49"/>
      <c r="C1691" s="49"/>
      <c r="D1691" s="49"/>
      <c r="E1691" s="49"/>
      <c r="F1691" s="49"/>
      <c r="G1691" s="49"/>
      <c r="H1691" s="49"/>
      <c r="I1691" s="49"/>
      <c r="J1691" s="49"/>
      <c r="K1691" s="49"/>
      <c r="L1691" s="49"/>
      <c r="M1691" s="51"/>
      <c r="O1691" s="50">
        <f>Dataset!A1689</f>
        <v>46300</v>
      </c>
      <c r="P1691" s="16">
        <f>Dataset!B1689</f>
        <v>41817</v>
      </c>
      <c r="Q1691" s="16" t="str">
        <f>Dataset!C1689</f>
        <v>Y</v>
      </c>
      <c r="R1691" s="16">
        <f>Dataset!D1689</f>
        <v>12</v>
      </c>
      <c r="S1691" s="16" t="str">
        <f>if(T1691&lt;=0.3,Dataset!D1689, "")</f>
        <v/>
      </c>
      <c r="T1691" s="40">
        <f t="shared" si="2"/>
        <v>0.7055989971</v>
      </c>
      <c r="U1691" s="41" t="b">
        <f t="shared" si="1"/>
        <v>0</v>
      </c>
    </row>
    <row r="1692" ht="15.75" customHeight="1">
      <c r="A1692" s="49"/>
      <c r="B1692" s="49"/>
      <c r="C1692" s="49"/>
      <c r="D1692" s="49"/>
      <c r="E1692" s="49"/>
      <c r="F1692" s="49"/>
      <c r="G1692" s="49"/>
      <c r="H1692" s="49"/>
      <c r="I1692" s="49"/>
      <c r="J1692" s="49"/>
      <c r="K1692" s="49"/>
      <c r="L1692" s="49"/>
      <c r="M1692" s="51"/>
      <c r="O1692" s="50">
        <f>Dataset!A1690</f>
        <v>46300</v>
      </c>
      <c r="P1692" s="16">
        <f>Dataset!B1690</f>
        <v>234571</v>
      </c>
      <c r="Q1692" s="16" t="str">
        <f>Dataset!C1690</f>
        <v>Y</v>
      </c>
      <c r="R1692" s="16">
        <f>Dataset!D1690</f>
        <v>14</v>
      </c>
      <c r="S1692" s="16" t="str">
        <f>if(T1692&lt;=0.3,Dataset!D1690, "")</f>
        <v/>
      </c>
      <c r="T1692" s="40">
        <f t="shared" si="2"/>
        <v>0.8302360114</v>
      </c>
      <c r="U1692" s="41" t="b">
        <f t="shared" si="1"/>
        <v>0</v>
      </c>
    </row>
    <row r="1693" ht="15.75" customHeight="1">
      <c r="A1693" s="49"/>
      <c r="B1693" s="49"/>
      <c r="C1693" s="49"/>
      <c r="D1693" s="49"/>
      <c r="E1693" s="49"/>
      <c r="F1693" s="49"/>
      <c r="G1693" s="49"/>
      <c r="H1693" s="49"/>
      <c r="I1693" s="49"/>
      <c r="J1693" s="49"/>
      <c r="K1693" s="49"/>
      <c r="L1693" s="49"/>
      <c r="M1693" s="51"/>
      <c r="O1693" s="50">
        <f>Dataset!A1691</f>
        <v>46300</v>
      </c>
      <c r="P1693" s="16">
        <f>Dataset!B1691</f>
        <v>397388</v>
      </c>
      <c r="Q1693" s="16" t="str">
        <f>Dataset!C1691</f>
        <v>Y</v>
      </c>
      <c r="R1693" s="16">
        <f>Dataset!D1691</f>
        <v>13</v>
      </c>
      <c r="S1693" s="16" t="str">
        <f>if(T1693&lt;=0.3,Dataset!D1691, "")</f>
        <v/>
      </c>
      <c r="T1693" s="40">
        <f t="shared" si="2"/>
        <v>0.4229249052</v>
      </c>
      <c r="U1693" s="41" t="b">
        <f t="shared" si="1"/>
        <v>0</v>
      </c>
    </row>
    <row r="1694" ht="15.75" customHeight="1">
      <c r="A1694" s="49"/>
      <c r="B1694" s="49"/>
      <c r="C1694" s="49"/>
      <c r="D1694" s="49"/>
      <c r="E1694" s="49"/>
      <c r="F1694" s="49"/>
      <c r="G1694" s="49"/>
      <c r="H1694" s="49"/>
      <c r="I1694" s="49"/>
      <c r="J1694" s="49"/>
      <c r="K1694" s="49"/>
      <c r="L1694" s="49"/>
      <c r="M1694" s="51"/>
      <c r="O1694" s="50">
        <f>Dataset!A1692</f>
        <v>46300</v>
      </c>
      <c r="P1694" s="16">
        <f>Dataset!B1692</f>
        <v>196339</v>
      </c>
      <c r="Q1694" s="16" t="str">
        <f>Dataset!C1692</f>
        <v>Y</v>
      </c>
      <c r="R1694" s="16">
        <f>Dataset!D1692</f>
        <v>15</v>
      </c>
      <c r="S1694" s="16" t="str">
        <f>if(T1694&lt;=0.3,Dataset!D1692, "")</f>
        <v/>
      </c>
      <c r="T1694" s="40">
        <f t="shared" si="2"/>
        <v>0.6538923912</v>
      </c>
      <c r="U1694" s="41" t="b">
        <f t="shared" si="1"/>
        <v>0</v>
      </c>
    </row>
    <row r="1695" ht="15.75" customHeight="1">
      <c r="A1695" s="49"/>
      <c r="B1695" s="49"/>
      <c r="C1695" s="49"/>
      <c r="D1695" s="49"/>
      <c r="E1695" s="49"/>
      <c r="F1695" s="49"/>
      <c r="G1695" s="49"/>
      <c r="H1695" s="49"/>
      <c r="I1695" s="49"/>
      <c r="J1695" s="49"/>
      <c r="K1695" s="49"/>
      <c r="L1695" s="49"/>
      <c r="M1695" s="51"/>
      <c r="O1695" s="50">
        <f>Dataset!A1693</f>
        <v>46300</v>
      </c>
      <c r="P1695" s="16">
        <f>Dataset!B1693</f>
        <v>473806</v>
      </c>
      <c r="Q1695" s="16" t="str">
        <f>Dataset!C1693</f>
        <v>Y</v>
      </c>
      <c r="R1695" s="16">
        <f>Dataset!D1693</f>
        <v>15</v>
      </c>
      <c r="S1695" s="16" t="str">
        <f>if(T1695&lt;=0.3,Dataset!D1693, "")</f>
        <v/>
      </c>
      <c r="T1695" s="40">
        <f t="shared" si="2"/>
        <v>0.3564367567</v>
      </c>
      <c r="U1695" s="41" t="b">
        <f t="shared" si="1"/>
        <v>0</v>
      </c>
    </row>
    <row r="1696" ht="15.75" customHeight="1">
      <c r="A1696" s="49"/>
      <c r="B1696" s="49"/>
      <c r="C1696" s="49"/>
      <c r="D1696" s="49"/>
      <c r="E1696" s="49"/>
      <c r="F1696" s="49"/>
      <c r="G1696" s="49"/>
      <c r="H1696" s="49"/>
      <c r="I1696" s="49"/>
      <c r="J1696" s="49"/>
      <c r="K1696" s="49"/>
      <c r="L1696" s="49"/>
      <c r="M1696" s="51"/>
      <c r="O1696" s="50">
        <f>Dataset!A1694</f>
        <v>46300</v>
      </c>
      <c r="P1696" s="16">
        <f>Dataset!B1694</f>
        <v>166181</v>
      </c>
      <c r="Q1696" s="16" t="str">
        <f>Dataset!C1694</f>
        <v>Y</v>
      </c>
      <c r="R1696" s="16">
        <f>Dataset!D1694</f>
        <v>13</v>
      </c>
      <c r="S1696" s="16" t="str">
        <f>if(T1696&lt;=0.3,Dataset!D1694, "")</f>
        <v/>
      </c>
      <c r="T1696" s="40">
        <f t="shared" si="2"/>
        <v>0.6610573722</v>
      </c>
      <c r="U1696" s="41" t="b">
        <f t="shared" si="1"/>
        <v>0</v>
      </c>
    </row>
    <row r="1697" ht="15.75" customHeight="1">
      <c r="A1697" s="49"/>
      <c r="B1697" s="49"/>
      <c r="C1697" s="49"/>
      <c r="D1697" s="49"/>
      <c r="E1697" s="49"/>
      <c r="F1697" s="49"/>
      <c r="G1697" s="49"/>
      <c r="H1697" s="49"/>
      <c r="I1697" s="49"/>
      <c r="J1697" s="49"/>
      <c r="K1697" s="49"/>
      <c r="L1697" s="49"/>
      <c r="M1697" s="51"/>
      <c r="O1697" s="50">
        <f>Dataset!A1695</f>
        <v>46300</v>
      </c>
      <c r="P1697" s="16">
        <f>Dataset!B1695</f>
        <v>361259</v>
      </c>
      <c r="Q1697" s="16" t="str">
        <f>Dataset!C1695</f>
        <v>Y</v>
      </c>
      <c r="R1697" s="16">
        <f>Dataset!D1695</f>
        <v>14</v>
      </c>
      <c r="S1697" s="16">
        <f>if(T1697&lt;=0.3,Dataset!D1695, "")</f>
        <v>14</v>
      </c>
      <c r="T1697" s="40">
        <f t="shared" si="2"/>
        <v>0.1685027901</v>
      </c>
      <c r="U1697" s="41" t="b">
        <f t="shared" si="1"/>
        <v>1</v>
      </c>
    </row>
    <row r="1698" ht="15.75" customHeight="1">
      <c r="A1698" s="49"/>
      <c r="B1698" s="49"/>
      <c r="C1698" s="49"/>
      <c r="D1698" s="49"/>
      <c r="E1698" s="49"/>
      <c r="F1698" s="49"/>
      <c r="G1698" s="49"/>
      <c r="H1698" s="49"/>
      <c r="I1698" s="49"/>
      <c r="J1698" s="49"/>
      <c r="K1698" s="49"/>
      <c r="L1698" s="49"/>
      <c r="M1698" s="51"/>
      <c r="O1698" s="50">
        <f>Dataset!A1696</f>
        <v>46300</v>
      </c>
      <c r="P1698" s="16">
        <f>Dataset!B1696</f>
        <v>303151</v>
      </c>
      <c r="Q1698" s="16" t="str">
        <f>Dataset!C1696</f>
        <v>Y</v>
      </c>
      <c r="R1698" s="16">
        <f>Dataset!D1696</f>
        <v>15</v>
      </c>
      <c r="S1698" s="16" t="str">
        <f>if(T1698&lt;=0.3,Dataset!D1696, "")</f>
        <v/>
      </c>
      <c r="T1698" s="40">
        <f t="shared" si="2"/>
        <v>0.977154803</v>
      </c>
      <c r="U1698" s="41" t="b">
        <f t="shared" si="1"/>
        <v>0</v>
      </c>
    </row>
    <row r="1699" ht="15.75" customHeight="1">
      <c r="A1699" s="49"/>
      <c r="B1699" s="49"/>
      <c r="C1699" s="49"/>
      <c r="D1699" s="49"/>
      <c r="E1699" s="49"/>
      <c r="F1699" s="49"/>
      <c r="G1699" s="49"/>
      <c r="H1699" s="49"/>
      <c r="I1699" s="49"/>
      <c r="J1699" s="49"/>
      <c r="K1699" s="49"/>
      <c r="L1699" s="49"/>
      <c r="M1699" s="51"/>
      <c r="O1699" s="50">
        <f>Dataset!A1697</f>
        <v>46299</v>
      </c>
      <c r="P1699" s="16">
        <f>Dataset!B1697</f>
        <v>35879</v>
      </c>
      <c r="Q1699" s="16" t="str">
        <f>Dataset!C1697</f>
        <v>Y</v>
      </c>
      <c r="R1699" s="16">
        <f>Dataset!D1697</f>
        <v>12</v>
      </c>
      <c r="S1699" s="16">
        <f>if(T1699&lt;=0.3,Dataset!D1697, "")</f>
        <v>12</v>
      </c>
      <c r="T1699" s="40">
        <f t="shared" si="2"/>
        <v>0.06991843663</v>
      </c>
      <c r="U1699" s="41" t="b">
        <f t="shared" si="1"/>
        <v>1</v>
      </c>
    </row>
    <row r="1700" ht="15.75" customHeight="1">
      <c r="A1700" s="49"/>
      <c r="B1700" s="49"/>
      <c r="C1700" s="49"/>
      <c r="D1700" s="49"/>
      <c r="E1700" s="49"/>
      <c r="F1700" s="49"/>
      <c r="G1700" s="49"/>
      <c r="H1700" s="49"/>
      <c r="I1700" s="49"/>
      <c r="J1700" s="49"/>
      <c r="K1700" s="49"/>
      <c r="L1700" s="49"/>
      <c r="M1700" s="51"/>
      <c r="O1700" s="50">
        <f>Dataset!A1698</f>
        <v>46299</v>
      </c>
      <c r="P1700" s="16">
        <f>Dataset!B1698</f>
        <v>349960</v>
      </c>
      <c r="Q1700" s="16" t="str">
        <f>Dataset!C1698</f>
        <v>Y</v>
      </c>
      <c r="R1700" s="16">
        <f>Dataset!D1698</f>
        <v>15</v>
      </c>
      <c r="S1700" s="16" t="str">
        <f>if(T1700&lt;=0.3,Dataset!D1698, "")</f>
        <v/>
      </c>
      <c r="T1700" s="40">
        <f t="shared" si="2"/>
        <v>0.7253587373</v>
      </c>
      <c r="U1700" s="41" t="b">
        <f t="shared" si="1"/>
        <v>0</v>
      </c>
    </row>
    <row r="1701" ht="15.75" customHeight="1">
      <c r="A1701" s="49"/>
      <c r="B1701" s="49"/>
      <c r="C1701" s="49"/>
      <c r="D1701" s="49"/>
      <c r="E1701" s="49"/>
      <c r="F1701" s="49"/>
      <c r="G1701" s="49"/>
      <c r="H1701" s="49"/>
      <c r="I1701" s="49"/>
      <c r="J1701" s="49"/>
      <c r="K1701" s="49"/>
      <c r="L1701" s="49"/>
      <c r="M1701" s="51"/>
      <c r="O1701" s="50">
        <f>Dataset!A1699</f>
        <v>46299</v>
      </c>
      <c r="P1701" s="16">
        <f>Dataset!B1699</f>
        <v>491545</v>
      </c>
      <c r="Q1701" s="16" t="str">
        <f>Dataset!C1699</f>
        <v>Y</v>
      </c>
      <c r="R1701" s="16">
        <f>Dataset!D1699</f>
        <v>14</v>
      </c>
      <c r="S1701" s="16">
        <f>if(T1701&lt;=0.3,Dataset!D1699, "")</f>
        <v>14</v>
      </c>
      <c r="T1701" s="40">
        <f t="shared" si="2"/>
        <v>0.09299098385</v>
      </c>
      <c r="U1701" s="41" t="b">
        <f t="shared" si="1"/>
        <v>1</v>
      </c>
    </row>
    <row r="1702" ht="15.75" customHeight="1">
      <c r="A1702" s="49"/>
      <c r="B1702" s="49"/>
      <c r="C1702" s="49"/>
      <c r="D1702" s="49"/>
      <c r="E1702" s="49"/>
      <c r="F1702" s="49"/>
      <c r="G1702" s="49"/>
      <c r="H1702" s="49"/>
      <c r="I1702" s="49"/>
      <c r="J1702" s="49"/>
      <c r="K1702" s="49"/>
      <c r="L1702" s="49"/>
      <c r="M1702" s="51"/>
      <c r="O1702" s="50">
        <f>Dataset!A1700</f>
        <v>46299</v>
      </c>
      <c r="P1702" s="16">
        <f>Dataset!B1700</f>
        <v>72593</v>
      </c>
      <c r="Q1702" s="16" t="str">
        <f>Dataset!C1700</f>
        <v>Y</v>
      </c>
      <c r="R1702" s="16">
        <f>Dataset!D1700</f>
        <v>11</v>
      </c>
      <c r="S1702" s="16" t="str">
        <f>if(T1702&lt;=0.3,Dataset!D1700, "")</f>
        <v/>
      </c>
      <c r="T1702" s="40">
        <f t="shared" si="2"/>
        <v>0.357918169</v>
      </c>
      <c r="U1702" s="41" t="b">
        <f t="shared" si="1"/>
        <v>0</v>
      </c>
    </row>
    <row r="1703" ht="15.75" customHeight="1">
      <c r="A1703" s="49"/>
      <c r="B1703" s="49"/>
      <c r="C1703" s="49"/>
      <c r="D1703" s="49"/>
      <c r="E1703" s="49"/>
      <c r="F1703" s="49"/>
      <c r="G1703" s="49"/>
      <c r="H1703" s="49"/>
      <c r="I1703" s="49"/>
      <c r="J1703" s="49"/>
      <c r="K1703" s="49"/>
      <c r="L1703" s="49"/>
      <c r="M1703" s="51"/>
      <c r="O1703" s="50">
        <f>Dataset!A1701</f>
        <v>46299</v>
      </c>
      <c r="P1703" s="16">
        <f>Dataset!B1701</f>
        <v>213737</v>
      </c>
      <c r="Q1703" s="16" t="str">
        <f>Dataset!C1701</f>
        <v>Y</v>
      </c>
      <c r="R1703" s="16">
        <f>Dataset!D1701</f>
        <v>15</v>
      </c>
      <c r="S1703" s="16" t="str">
        <f>if(T1703&lt;=0.3,Dataset!D1701, "")</f>
        <v/>
      </c>
      <c r="T1703" s="40">
        <f t="shared" si="2"/>
        <v>0.929508658</v>
      </c>
      <c r="U1703" s="41" t="b">
        <f t="shared" si="1"/>
        <v>0</v>
      </c>
    </row>
    <row r="1704" ht="15.75" customHeight="1">
      <c r="A1704" s="49"/>
      <c r="B1704" s="49"/>
      <c r="C1704" s="49"/>
      <c r="D1704" s="49"/>
      <c r="E1704" s="49"/>
      <c r="F1704" s="49"/>
      <c r="G1704" s="49"/>
      <c r="H1704" s="49"/>
      <c r="I1704" s="49"/>
      <c r="J1704" s="49"/>
      <c r="K1704" s="49"/>
      <c r="L1704" s="49"/>
      <c r="M1704" s="51"/>
      <c r="O1704" s="50">
        <f>Dataset!A1702</f>
        <v>46299</v>
      </c>
      <c r="P1704" s="16">
        <f>Dataset!B1702</f>
        <v>213008</v>
      </c>
      <c r="Q1704" s="16" t="str">
        <f>Dataset!C1702</f>
        <v>Y</v>
      </c>
      <c r="R1704" s="16">
        <f>Dataset!D1702</f>
        <v>13</v>
      </c>
      <c r="S1704" s="16" t="str">
        <f>if(T1704&lt;=0.3,Dataset!D1702, "")</f>
        <v/>
      </c>
      <c r="T1704" s="40">
        <f t="shared" si="2"/>
        <v>0.8727855564</v>
      </c>
      <c r="U1704" s="41" t="b">
        <f t="shared" si="1"/>
        <v>0</v>
      </c>
    </row>
    <row r="1705" ht="15.75" customHeight="1">
      <c r="A1705" s="49"/>
      <c r="B1705" s="49"/>
      <c r="C1705" s="49"/>
      <c r="D1705" s="49"/>
      <c r="E1705" s="49"/>
      <c r="F1705" s="49"/>
      <c r="G1705" s="49"/>
      <c r="H1705" s="49"/>
      <c r="I1705" s="49"/>
      <c r="J1705" s="49"/>
      <c r="K1705" s="49"/>
      <c r="L1705" s="49"/>
      <c r="M1705" s="51"/>
      <c r="O1705" s="50">
        <f>Dataset!A1703</f>
        <v>46299</v>
      </c>
      <c r="P1705" s="16">
        <f>Dataset!B1703</f>
        <v>444683</v>
      </c>
      <c r="Q1705" s="16" t="str">
        <f>Dataset!C1703</f>
        <v>Y</v>
      </c>
      <c r="R1705" s="16">
        <f>Dataset!D1703</f>
        <v>15</v>
      </c>
      <c r="S1705" s="16" t="str">
        <f>if(T1705&lt;=0.3,Dataset!D1703, "")</f>
        <v/>
      </c>
      <c r="T1705" s="40">
        <f t="shared" si="2"/>
        <v>0.3217960485</v>
      </c>
      <c r="U1705" s="41" t="b">
        <f t="shared" si="1"/>
        <v>0</v>
      </c>
    </row>
    <row r="1706" ht="15.75" customHeight="1">
      <c r="A1706" s="49"/>
      <c r="B1706" s="49"/>
      <c r="C1706" s="49"/>
      <c r="D1706" s="49"/>
      <c r="E1706" s="49"/>
      <c r="F1706" s="49"/>
      <c r="G1706" s="49"/>
      <c r="H1706" s="49"/>
      <c r="I1706" s="49"/>
      <c r="J1706" s="49"/>
      <c r="K1706" s="49"/>
      <c r="L1706" s="49"/>
      <c r="M1706" s="51"/>
      <c r="O1706" s="50">
        <f>Dataset!A1704</f>
        <v>46299</v>
      </c>
      <c r="P1706" s="16">
        <f>Dataset!B1704</f>
        <v>461317</v>
      </c>
      <c r="Q1706" s="16" t="str">
        <f>Dataset!C1704</f>
        <v>Y</v>
      </c>
      <c r="R1706" s="16">
        <f>Dataset!D1704</f>
        <v>13</v>
      </c>
      <c r="S1706" s="16" t="str">
        <f>if(T1706&lt;=0.3,Dataset!D1704, "")</f>
        <v/>
      </c>
      <c r="T1706" s="40">
        <f t="shared" si="2"/>
        <v>0.974767637</v>
      </c>
      <c r="U1706" s="41" t="b">
        <f t="shared" si="1"/>
        <v>0</v>
      </c>
    </row>
    <row r="1707" ht="15.75" customHeight="1">
      <c r="A1707" s="49"/>
      <c r="B1707" s="49"/>
      <c r="C1707" s="49"/>
      <c r="D1707" s="49"/>
      <c r="E1707" s="49"/>
      <c r="F1707" s="49"/>
      <c r="G1707" s="49"/>
      <c r="H1707" s="49"/>
      <c r="I1707" s="49"/>
      <c r="J1707" s="49"/>
      <c r="K1707" s="49"/>
      <c r="L1707" s="49"/>
      <c r="M1707" s="51"/>
      <c r="O1707" s="50">
        <f>Dataset!A1705</f>
        <v>46299</v>
      </c>
      <c r="P1707" s="16">
        <f>Dataset!B1705</f>
        <v>379849</v>
      </c>
      <c r="Q1707" s="16" t="str">
        <f>Dataset!C1705</f>
        <v>Y</v>
      </c>
      <c r="R1707" s="16">
        <f>Dataset!D1705</f>
        <v>15</v>
      </c>
      <c r="S1707" s="16" t="str">
        <f>if(T1707&lt;=0.3,Dataset!D1705, "")</f>
        <v/>
      </c>
      <c r="T1707" s="40">
        <f t="shared" si="2"/>
        <v>0.3245456145</v>
      </c>
      <c r="U1707" s="41" t="b">
        <f t="shared" si="1"/>
        <v>0</v>
      </c>
    </row>
    <row r="1708" ht="15.75" customHeight="1">
      <c r="A1708" s="49"/>
      <c r="B1708" s="49"/>
      <c r="C1708" s="49"/>
      <c r="D1708" s="49"/>
      <c r="E1708" s="49"/>
      <c r="F1708" s="49"/>
      <c r="G1708" s="49"/>
      <c r="H1708" s="49"/>
      <c r="I1708" s="49"/>
      <c r="J1708" s="49"/>
      <c r="K1708" s="49"/>
      <c r="L1708" s="49"/>
      <c r="M1708" s="51"/>
      <c r="O1708" s="50">
        <f>Dataset!A1706</f>
        <v>46299</v>
      </c>
      <c r="P1708" s="16">
        <f>Dataset!B1706</f>
        <v>122353</v>
      </c>
      <c r="Q1708" s="16" t="str">
        <f>Dataset!C1706</f>
        <v>Y</v>
      </c>
      <c r="R1708" s="16">
        <f>Dataset!D1706</f>
        <v>14</v>
      </c>
      <c r="S1708" s="16" t="str">
        <f>if(T1708&lt;=0.3,Dataset!D1706, "")</f>
        <v/>
      </c>
      <c r="T1708" s="40">
        <f t="shared" si="2"/>
        <v>0.322864193</v>
      </c>
      <c r="U1708" s="41" t="b">
        <f t="shared" si="1"/>
        <v>0</v>
      </c>
    </row>
    <row r="1709" ht="15.75" customHeight="1">
      <c r="A1709" s="49"/>
      <c r="B1709" s="49"/>
      <c r="C1709" s="49"/>
      <c r="D1709" s="49"/>
      <c r="E1709" s="49"/>
      <c r="F1709" s="49"/>
      <c r="G1709" s="49"/>
      <c r="H1709" s="49"/>
      <c r="I1709" s="49"/>
      <c r="J1709" s="49"/>
      <c r="K1709" s="49"/>
      <c r="L1709" s="49"/>
      <c r="M1709" s="51"/>
      <c r="O1709" s="50">
        <f>Dataset!A1707</f>
        <v>46299</v>
      </c>
      <c r="P1709" s="16">
        <f>Dataset!B1707</f>
        <v>456950</v>
      </c>
      <c r="Q1709" s="16" t="str">
        <f>Dataset!C1707</f>
        <v>Y</v>
      </c>
      <c r="R1709" s="16">
        <f>Dataset!D1707</f>
        <v>14</v>
      </c>
      <c r="S1709" s="16" t="str">
        <f>if(T1709&lt;=0.3,Dataset!D1707, "")</f>
        <v/>
      </c>
      <c r="T1709" s="40">
        <f t="shared" si="2"/>
        <v>0.4765074587</v>
      </c>
      <c r="U1709" s="41" t="b">
        <f t="shared" si="1"/>
        <v>0</v>
      </c>
    </row>
    <row r="1710" ht="15.75" customHeight="1">
      <c r="A1710" s="49"/>
      <c r="B1710" s="49"/>
      <c r="C1710" s="49"/>
      <c r="D1710" s="49"/>
      <c r="E1710" s="49"/>
      <c r="F1710" s="49"/>
      <c r="G1710" s="49"/>
      <c r="H1710" s="49"/>
      <c r="I1710" s="49"/>
      <c r="J1710" s="49"/>
      <c r="K1710" s="49"/>
      <c r="L1710" s="49"/>
      <c r="M1710" s="51"/>
      <c r="O1710" s="50">
        <f>Dataset!A1708</f>
        <v>46299</v>
      </c>
      <c r="P1710" s="16">
        <f>Dataset!B1708</f>
        <v>462327</v>
      </c>
      <c r="Q1710" s="16" t="str">
        <f>Dataset!C1708</f>
        <v>Y</v>
      </c>
      <c r="R1710" s="16">
        <f>Dataset!D1708</f>
        <v>14</v>
      </c>
      <c r="S1710" s="16" t="str">
        <f>if(T1710&lt;=0.3,Dataset!D1708, "")</f>
        <v/>
      </c>
      <c r="T1710" s="40">
        <f t="shared" si="2"/>
        <v>0.5193652967</v>
      </c>
      <c r="U1710" s="41" t="b">
        <f t="shared" si="1"/>
        <v>0</v>
      </c>
    </row>
    <row r="1711" ht="15.75" customHeight="1">
      <c r="A1711" s="49"/>
      <c r="B1711" s="49"/>
      <c r="C1711" s="49"/>
      <c r="D1711" s="49"/>
      <c r="E1711" s="49"/>
      <c r="F1711" s="49"/>
      <c r="G1711" s="49"/>
      <c r="H1711" s="49"/>
      <c r="I1711" s="49"/>
      <c r="J1711" s="49"/>
      <c r="K1711" s="49"/>
      <c r="L1711" s="49"/>
      <c r="M1711" s="51"/>
      <c r="O1711" s="50">
        <f>Dataset!A1709</f>
        <v>46298</v>
      </c>
      <c r="P1711" s="16">
        <f>Dataset!B1709</f>
        <v>476193</v>
      </c>
      <c r="Q1711" s="16" t="str">
        <f>Dataset!C1709</f>
        <v>Y</v>
      </c>
      <c r="R1711" s="16">
        <f>Dataset!D1709</f>
        <v>14</v>
      </c>
      <c r="S1711" s="16" t="str">
        <f>if(T1711&lt;=0.3,Dataset!D1709, "")</f>
        <v/>
      </c>
      <c r="T1711" s="40">
        <f t="shared" si="2"/>
        <v>0.4768036999</v>
      </c>
      <c r="U1711" s="41" t="b">
        <f t="shared" si="1"/>
        <v>0</v>
      </c>
    </row>
    <row r="1712" ht="15.75" customHeight="1">
      <c r="A1712" s="49"/>
      <c r="B1712" s="49"/>
      <c r="C1712" s="49"/>
      <c r="D1712" s="49"/>
      <c r="E1712" s="49"/>
      <c r="F1712" s="49"/>
      <c r="G1712" s="49"/>
      <c r="H1712" s="49"/>
      <c r="I1712" s="49"/>
      <c r="J1712" s="49"/>
      <c r="K1712" s="49"/>
      <c r="L1712" s="49"/>
      <c r="M1712" s="51"/>
      <c r="O1712" s="50">
        <f>Dataset!A1710</f>
        <v>46298</v>
      </c>
      <c r="P1712" s="16">
        <f>Dataset!B1710</f>
        <v>146585</v>
      </c>
      <c r="Q1712" s="16" t="str">
        <f>Dataset!C1710</f>
        <v>Y</v>
      </c>
      <c r="R1712" s="16">
        <f>Dataset!D1710</f>
        <v>15</v>
      </c>
      <c r="S1712" s="16" t="str">
        <f>if(T1712&lt;=0.3,Dataset!D1710, "")</f>
        <v/>
      </c>
      <c r="T1712" s="40">
        <f t="shared" si="2"/>
        <v>0.3918343543</v>
      </c>
      <c r="U1712" s="41" t="b">
        <f t="shared" si="1"/>
        <v>0</v>
      </c>
    </row>
    <row r="1713" ht="15.75" customHeight="1">
      <c r="A1713" s="49"/>
      <c r="B1713" s="49"/>
      <c r="C1713" s="49"/>
      <c r="D1713" s="49"/>
      <c r="E1713" s="49"/>
      <c r="F1713" s="49"/>
      <c r="G1713" s="49"/>
      <c r="H1713" s="49"/>
      <c r="I1713" s="49"/>
      <c r="J1713" s="49"/>
      <c r="K1713" s="49"/>
      <c r="L1713" s="49"/>
      <c r="M1713" s="51"/>
      <c r="O1713" s="50">
        <f>Dataset!A1711</f>
        <v>46298</v>
      </c>
      <c r="P1713" s="16">
        <f>Dataset!B1711</f>
        <v>378526</v>
      </c>
      <c r="Q1713" s="16" t="str">
        <f>Dataset!C1711</f>
        <v>Y</v>
      </c>
      <c r="R1713" s="16">
        <f>Dataset!D1711</f>
        <v>14</v>
      </c>
      <c r="S1713" s="16" t="str">
        <f>if(T1713&lt;=0.3,Dataset!D1711, "")</f>
        <v/>
      </c>
      <c r="T1713" s="40">
        <f t="shared" si="2"/>
        <v>0.6211136425</v>
      </c>
      <c r="U1713" s="41" t="b">
        <f t="shared" si="1"/>
        <v>0</v>
      </c>
    </row>
    <row r="1714" ht="15.75" customHeight="1">
      <c r="A1714" s="49"/>
      <c r="B1714" s="49"/>
      <c r="C1714" s="49"/>
      <c r="D1714" s="49"/>
      <c r="E1714" s="49"/>
      <c r="F1714" s="49"/>
      <c r="G1714" s="49"/>
      <c r="H1714" s="49"/>
      <c r="I1714" s="49"/>
      <c r="J1714" s="49"/>
      <c r="K1714" s="49"/>
      <c r="L1714" s="49"/>
      <c r="M1714" s="51"/>
      <c r="O1714" s="50">
        <f>Dataset!A1712</f>
        <v>46298</v>
      </c>
      <c r="P1714" s="16">
        <f>Dataset!B1712</f>
        <v>135543</v>
      </c>
      <c r="Q1714" s="16" t="str">
        <f>Dataset!C1712</f>
        <v>Y</v>
      </c>
      <c r="R1714" s="16">
        <f>Dataset!D1712</f>
        <v>15</v>
      </c>
      <c r="S1714" s="16">
        <f>if(T1714&lt;=0.3,Dataset!D1712, "")</f>
        <v>15</v>
      </c>
      <c r="T1714" s="40">
        <f t="shared" si="2"/>
        <v>0.29963548</v>
      </c>
      <c r="U1714" s="41" t="b">
        <f t="shared" si="1"/>
        <v>1</v>
      </c>
    </row>
    <row r="1715" ht="15.75" customHeight="1">
      <c r="A1715" s="49"/>
      <c r="B1715" s="49"/>
      <c r="C1715" s="49"/>
      <c r="D1715" s="49"/>
      <c r="E1715" s="49"/>
      <c r="F1715" s="49"/>
      <c r="G1715" s="49"/>
      <c r="H1715" s="49"/>
      <c r="I1715" s="49"/>
      <c r="J1715" s="49"/>
      <c r="K1715" s="49"/>
      <c r="L1715" s="49"/>
      <c r="M1715" s="51"/>
      <c r="O1715" s="50">
        <f>Dataset!A1713</f>
        <v>46298</v>
      </c>
      <c r="P1715" s="16">
        <f>Dataset!B1713</f>
        <v>391101</v>
      </c>
      <c r="Q1715" s="16" t="str">
        <f>Dataset!C1713</f>
        <v>Y</v>
      </c>
      <c r="R1715" s="16">
        <f>Dataset!D1713</f>
        <v>11</v>
      </c>
      <c r="S1715" s="16" t="str">
        <f>if(T1715&lt;=0.3,Dataset!D1713, "")</f>
        <v/>
      </c>
      <c r="T1715" s="40">
        <f t="shared" si="2"/>
        <v>0.3668868405</v>
      </c>
      <c r="U1715" s="41" t="b">
        <f t="shared" si="1"/>
        <v>0</v>
      </c>
    </row>
    <row r="1716" ht="15.75" customHeight="1">
      <c r="A1716" s="49"/>
      <c r="B1716" s="49"/>
      <c r="C1716" s="49"/>
      <c r="D1716" s="49"/>
      <c r="E1716" s="49"/>
      <c r="F1716" s="49"/>
      <c r="G1716" s="49"/>
      <c r="H1716" s="49"/>
      <c r="I1716" s="49"/>
      <c r="J1716" s="49"/>
      <c r="K1716" s="49"/>
      <c r="L1716" s="49"/>
      <c r="M1716" s="51"/>
      <c r="O1716" s="50">
        <f>Dataset!A1714</f>
        <v>46298</v>
      </c>
      <c r="P1716" s="16">
        <f>Dataset!B1714</f>
        <v>305196</v>
      </c>
      <c r="Q1716" s="16" t="str">
        <f>Dataset!C1714</f>
        <v>Y</v>
      </c>
      <c r="R1716" s="16">
        <f>Dataset!D1714</f>
        <v>5</v>
      </c>
      <c r="S1716" s="16" t="str">
        <f>if(T1716&lt;=0.3,Dataset!D1714, "")</f>
        <v/>
      </c>
      <c r="T1716" s="40">
        <f t="shared" si="2"/>
        <v>0.7686121755</v>
      </c>
      <c r="U1716" s="41" t="b">
        <f t="shared" si="1"/>
        <v>0</v>
      </c>
    </row>
    <row r="1717" ht="15.75" customHeight="1">
      <c r="A1717" s="49"/>
      <c r="B1717" s="49"/>
      <c r="C1717" s="49"/>
      <c r="D1717" s="49"/>
      <c r="E1717" s="49"/>
      <c r="F1717" s="49"/>
      <c r="G1717" s="49"/>
      <c r="H1717" s="49"/>
      <c r="I1717" s="49"/>
      <c r="J1717" s="49"/>
      <c r="K1717" s="49"/>
      <c r="L1717" s="49"/>
      <c r="M1717" s="51"/>
      <c r="O1717" s="50">
        <f>Dataset!A1715</f>
        <v>46298</v>
      </c>
      <c r="P1717" s="16">
        <f>Dataset!B1715</f>
        <v>292949</v>
      </c>
      <c r="Q1717" s="16" t="str">
        <f>Dataset!C1715</f>
        <v>Y</v>
      </c>
      <c r="R1717" s="16">
        <f>Dataset!D1715</f>
        <v>14</v>
      </c>
      <c r="S1717" s="16" t="str">
        <f>if(T1717&lt;=0.3,Dataset!D1715, "")</f>
        <v/>
      </c>
      <c r="T1717" s="40">
        <f t="shared" si="2"/>
        <v>0.6408399431</v>
      </c>
      <c r="U1717" s="41" t="b">
        <f t="shared" si="1"/>
        <v>0</v>
      </c>
    </row>
    <row r="1718" ht="15.75" customHeight="1">
      <c r="A1718" s="49"/>
      <c r="B1718" s="49"/>
      <c r="C1718" s="49"/>
      <c r="D1718" s="49"/>
      <c r="E1718" s="49"/>
      <c r="F1718" s="49"/>
      <c r="G1718" s="49"/>
      <c r="H1718" s="49"/>
      <c r="I1718" s="49"/>
      <c r="J1718" s="49"/>
      <c r="K1718" s="49"/>
      <c r="L1718" s="49"/>
      <c r="M1718" s="51"/>
      <c r="O1718" s="50">
        <f>Dataset!A1716</f>
        <v>46298</v>
      </c>
      <c r="P1718" s="16">
        <f>Dataset!B1716</f>
        <v>492777</v>
      </c>
      <c r="Q1718" s="16" t="str">
        <f>Dataset!C1716</f>
        <v>Y</v>
      </c>
      <c r="R1718" s="16">
        <f>Dataset!D1716</f>
        <v>14</v>
      </c>
      <c r="S1718" s="16">
        <f>if(T1718&lt;=0.3,Dataset!D1716, "")</f>
        <v>14</v>
      </c>
      <c r="T1718" s="40">
        <f t="shared" si="2"/>
        <v>0.2804624975</v>
      </c>
      <c r="U1718" s="41" t="b">
        <f t="shared" si="1"/>
        <v>1</v>
      </c>
    </row>
    <row r="1719" ht="15.75" customHeight="1">
      <c r="A1719" s="49"/>
      <c r="B1719" s="49"/>
      <c r="C1719" s="49"/>
      <c r="D1719" s="49"/>
      <c r="E1719" s="49"/>
      <c r="F1719" s="49"/>
      <c r="G1719" s="49"/>
      <c r="H1719" s="49"/>
      <c r="I1719" s="49"/>
      <c r="J1719" s="49"/>
      <c r="K1719" s="49"/>
      <c r="L1719" s="49"/>
      <c r="M1719" s="51"/>
      <c r="O1719" s="50">
        <f>Dataset!A1717</f>
        <v>46298</v>
      </c>
      <c r="P1719" s="16">
        <f>Dataset!B1717</f>
        <v>250627</v>
      </c>
      <c r="Q1719" s="16" t="str">
        <f>Dataset!C1717</f>
        <v>Y</v>
      </c>
      <c r="R1719" s="16">
        <f>Dataset!D1717</f>
        <v>15</v>
      </c>
      <c r="S1719" s="16">
        <f>if(T1719&lt;=0.3,Dataset!D1717, "")</f>
        <v>15</v>
      </c>
      <c r="T1719" s="40">
        <f t="shared" si="2"/>
        <v>0.1311621188</v>
      </c>
      <c r="U1719" s="41" t="b">
        <f t="shared" si="1"/>
        <v>1</v>
      </c>
    </row>
    <row r="1720" ht="15.75" customHeight="1">
      <c r="A1720" s="49"/>
      <c r="B1720" s="49"/>
      <c r="C1720" s="49"/>
      <c r="D1720" s="49"/>
      <c r="E1720" s="49"/>
      <c r="F1720" s="49"/>
      <c r="G1720" s="49"/>
      <c r="H1720" s="49"/>
      <c r="I1720" s="49"/>
      <c r="J1720" s="49"/>
      <c r="K1720" s="49"/>
      <c r="L1720" s="49"/>
      <c r="M1720" s="51"/>
      <c r="O1720" s="50">
        <f>Dataset!A1718</f>
        <v>46298</v>
      </c>
      <c r="P1720" s="16">
        <f>Dataset!B1718</f>
        <v>259965</v>
      </c>
      <c r="Q1720" s="16" t="str">
        <f>Dataset!C1718</f>
        <v>Y</v>
      </c>
      <c r="R1720" s="16">
        <f>Dataset!D1718</f>
        <v>14</v>
      </c>
      <c r="S1720" s="16" t="str">
        <f>if(T1720&lt;=0.3,Dataset!D1718, "")</f>
        <v/>
      </c>
      <c r="T1720" s="40">
        <f t="shared" si="2"/>
        <v>0.7799775455</v>
      </c>
      <c r="U1720" s="41" t="b">
        <f t="shared" si="1"/>
        <v>0</v>
      </c>
    </row>
    <row r="1721" ht="15.75" customHeight="1">
      <c r="A1721" s="49"/>
      <c r="B1721" s="49"/>
      <c r="C1721" s="49"/>
      <c r="D1721" s="49"/>
      <c r="E1721" s="49"/>
      <c r="F1721" s="49"/>
      <c r="G1721" s="49"/>
      <c r="H1721" s="49"/>
      <c r="I1721" s="49"/>
      <c r="J1721" s="49"/>
      <c r="K1721" s="49"/>
      <c r="L1721" s="49"/>
      <c r="M1721" s="51"/>
      <c r="O1721" s="50">
        <f>Dataset!A1719</f>
        <v>46297</v>
      </c>
      <c r="P1721" s="16">
        <f>Dataset!B1719</f>
        <v>383115</v>
      </c>
      <c r="Q1721" s="16" t="str">
        <f>Dataset!C1719</f>
        <v>Y</v>
      </c>
      <c r="R1721" s="16">
        <f>Dataset!D1719</f>
        <v>15</v>
      </c>
      <c r="S1721" s="16" t="str">
        <f>if(T1721&lt;=0.3,Dataset!D1719, "")</f>
        <v/>
      </c>
      <c r="T1721" s="40">
        <f t="shared" si="2"/>
        <v>0.9041029882</v>
      </c>
      <c r="U1721" s="41" t="b">
        <f t="shared" si="1"/>
        <v>0</v>
      </c>
    </row>
    <row r="1722" ht="15.75" customHeight="1">
      <c r="A1722" s="49"/>
      <c r="B1722" s="49"/>
      <c r="C1722" s="49"/>
      <c r="D1722" s="49"/>
      <c r="E1722" s="49"/>
      <c r="F1722" s="49"/>
      <c r="G1722" s="49"/>
      <c r="H1722" s="49"/>
      <c r="I1722" s="49"/>
      <c r="J1722" s="49"/>
      <c r="K1722" s="49"/>
      <c r="L1722" s="49"/>
      <c r="M1722" s="51"/>
      <c r="O1722" s="50">
        <f>Dataset!A1720</f>
        <v>46297</v>
      </c>
      <c r="P1722" s="16">
        <f>Dataset!B1720</f>
        <v>492422</v>
      </c>
      <c r="Q1722" s="16" t="str">
        <f>Dataset!C1720</f>
        <v>Y</v>
      </c>
      <c r="R1722" s="16">
        <f>Dataset!D1720</f>
        <v>12</v>
      </c>
      <c r="S1722" s="16" t="str">
        <f>if(T1722&lt;=0.3,Dataset!D1720, "")</f>
        <v/>
      </c>
      <c r="T1722" s="40">
        <f t="shared" si="2"/>
        <v>0.6294361743</v>
      </c>
      <c r="U1722" s="41" t="b">
        <f t="shared" si="1"/>
        <v>0</v>
      </c>
    </row>
    <row r="1723" ht="15.75" customHeight="1">
      <c r="A1723" s="49"/>
      <c r="B1723" s="49"/>
      <c r="C1723" s="49"/>
      <c r="D1723" s="49"/>
      <c r="E1723" s="49"/>
      <c r="F1723" s="49"/>
      <c r="G1723" s="49"/>
      <c r="H1723" s="49"/>
      <c r="I1723" s="49"/>
      <c r="J1723" s="49"/>
      <c r="K1723" s="49"/>
      <c r="L1723" s="49"/>
      <c r="M1723" s="51"/>
      <c r="O1723" s="50">
        <f>Dataset!A1721</f>
        <v>46297</v>
      </c>
      <c r="P1723" s="16">
        <f>Dataset!B1721</f>
        <v>417038</v>
      </c>
      <c r="Q1723" s="16" t="str">
        <f>Dataset!C1721</f>
        <v>Y</v>
      </c>
      <c r="R1723" s="16">
        <f>Dataset!D1721</f>
        <v>5</v>
      </c>
      <c r="S1723" s="16" t="str">
        <f>if(T1723&lt;=0.3,Dataset!D1721, "")</f>
        <v/>
      </c>
      <c r="T1723" s="40">
        <f t="shared" si="2"/>
        <v>0.4110751693</v>
      </c>
      <c r="U1723" s="41" t="b">
        <f t="shared" si="1"/>
        <v>0</v>
      </c>
    </row>
    <row r="1724" ht="15.75" customHeight="1">
      <c r="A1724" s="49"/>
      <c r="B1724" s="49"/>
      <c r="C1724" s="49"/>
      <c r="D1724" s="49"/>
      <c r="E1724" s="49"/>
      <c r="F1724" s="49"/>
      <c r="G1724" s="49"/>
      <c r="H1724" s="49"/>
      <c r="I1724" s="49"/>
      <c r="J1724" s="49"/>
      <c r="K1724" s="49"/>
      <c r="L1724" s="49"/>
      <c r="M1724" s="51"/>
      <c r="O1724" s="50">
        <f>Dataset!A1722</f>
        <v>46297</v>
      </c>
      <c r="P1724" s="16">
        <f>Dataset!B1722</f>
        <v>28481</v>
      </c>
      <c r="Q1724" s="16" t="str">
        <f>Dataset!C1722</f>
        <v>Y</v>
      </c>
      <c r="R1724" s="16">
        <f>Dataset!D1722</f>
        <v>15</v>
      </c>
      <c r="S1724" s="16" t="str">
        <f>if(T1724&lt;=0.3,Dataset!D1722, "")</f>
        <v/>
      </c>
      <c r="T1724" s="40">
        <f t="shared" si="2"/>
        <v>0.7540253558</v>
      </c>
      <c r="U1724" s="41" t="b">
        <f t="shared" si="1"/>
        <v>0</v>
      </c>
    </row>
    <row r="1725" ht="15.75" customHeight="1">
      <c r="A1725" s="49"/>
      <c r="B1725" s="49"/>
      <c r="C1725" s="49"/>
      <c r="D1725" s="49"/>
      <c r="E1725" s="49"/>
      <c r="F1725" s="49"/>
      <c r="G1725" s="49"/>
      <c r="H1725" s="49"/>
      <c r="I1725" s="49"/>
      <c r="J1725" s="49"/>
      <c r="K1725" s="49"/>
      <c r="L1725" s="49"/>
      <c r="M1725" s="51"/>
      <c r="O1725" s="50">
        <f>Dataset!A1723</f>
        <v>46297</v>
      </c>
      <c r="P1725" s="16">
        <f>Dataset!B1723</f>
        <v>369810</v>
      </c>
      <c r="Q1725" s="16" t="str">
        <f>Dataset!C1723</f>
        <v>Y</v>
      </c>
      <c r="R1725" s="16">
        <f>Dataset!D1723</f>
        <v>7</v>
      </c>
      <c r="S1725" s="16" t="str">
        <f>if(T1725&lt;=0.3,Dataset!D1723, "")</f>
        <v/>
      </c>
      <c r="T1725" s="40">
        <f t="shared" si="2"/>
        <v>0.7973334551</v>
      </c>
      <c r="U1725" s="41" t="b">
        <f t="shared" si="1"/>
        <v>0</v>
      </c>
    </row>
    <row r="1726" ht="15.75" customHeight="1">
      <c r="A1726" s="49"/>
      <c r="B1726" s="49"/>
      <c r="C1726" s="49"/>
      <c r="D1726" s="49"/>
      <c r="E1726" s="49"/>
      <c r="F1726" s="49"/>
      <c r="G1726" s="49"/>
      <c r="H1726" s="49"/>
      <c r="I1726" s="49"/>
      <c r="J1726" s="49"/>
      <c r="K1726" s="49"/>
      <c r="L1726" s="49"/>
      <c r="M1726" s="51"/>
      <c r="O1726" s="50">
        <f>Dataset!A1724</f>
        <v>46297</v>
      </c>
      <c r="P1726" s="16">
        <f>Dataset!B1724</f>
        <v>483789</v>
      </c>
      <c r="Q1726" s="16" t="str">
        <f>Dataset!C1724</f>
        <v>Y</v>
      </c>
      <c r="R1726" s="16">
        <f>Dataset!D1724</f>
        <v>15</v>
      </c>
      <c r="S1726" s="16" t="str">
        <f>if(T1726&lt;=0.3,Dataset!D1724, "")</f>
        <v/>
      </c>
      <c r="T1726" s="40">
        <f t="shared" si="2"/>
        <v>0.4572508686</v>
      </c>
      <c r="U1726" s="41" t="b">
        <f t="shared" si="1"/>
        <v>0</v>
      </c>
    </row>
    <row r="1727" ht="15.75" customHeight="1">
      <c r="A1727" s="49"/>
      <c r="B1727" s="49"/>
      <c r="C1727" s="49"/>
      <c r="D1727" s="49"/>
      <c r="E1727" s="49"/>
      <c r="F1727" s="49"/>
      <c r="G1727" s="49"/>
      <c r="H1727" s="49"/>
      <c r="I1727" s="49"/>
      <c r="J1727" s="49"/>
      <c r="K1727" s="49"/>
      <c r="L1727" s="49"/>
      <c r="M1727" s="51"/>
      <c r="O1727" s="50">
        <f>Dataset!A1725</f>
        <v>46297</v>
      </c>
      <c r="P1727" s="16">
        <f>Dataset!B1725</f>
        <v>87019</v>
      </c>
      <c r="Q1727" s="16" t="str">
        <f>Dataset!C1725</f>
        <v>Y</v>
      </c>
      <c r="R1727" s="16">
        <f>Dataset!D1725</f>
        <v>14</v>
      </c>
      <c r="S1727" s="16" t="str">
        <f>if(T1727&lt;=0.3,Dataset!D1725, "")</f>
        <v/>
      </c>
      <c r="T1727" s="40">
        <f t="shared" si="2"/>
        <v>0.4540727434</v>
      </c>
      <c r="U1727" s="41" t="b">
        <f t="shared" si="1"/>
        <v>0</v>
      </c>
    </row>
    <row r="1728" ht="15.75" customHeight="1">
      <c r="A1728" s="49"/>
      <c r="B1728" s="49"/>
      <c r="C1728" s="49"/>
      <c r="D1728" s="49"/>
      <c r="E1728" s="49"/>
      <c r="F1728" s="49"/>
      <c r="G1728" s="49"/>
      <c r="H1728" s="49"/>
      <c r="I1728" s="49"/>
      <c r="J1728" s="49"/>
      <c r="K1728" s="49"/>
      <c r="L1728" s="49"/>
      <c r="M1728" s="51"/>
      <c r="O1728" s="50">
        <f>Dataset!A1726</f>
        <v>46297</v>
      </c>
      <c r="P1728" s="16">
        <f>Dataset!B1726</f>
        <v>325889</v>
      </c>
      <c r="Q1728" s="16" t="str">
        <f>Dataset!C1726</f>
        <v>Y</v>
      </c>
      <c r="R1728" s="16">
        <f>Dataset!D1726</f>
        <v>6</v>
      </c>
      <c r="S1728" s="16" t="str">
        <f>if(T1728&lt;=0.3,Dataset!D1726, "")</f>
        <v/>
      </c>
      <c r="T1728" s="40">
        <f t="shared" si="2"/>
        <v>0.4161149273</v>
      </c>
      <c r="U1728" s="41" t="b">
        <f t="shared" si="1"/>
        <v>0</v>
      </c>
    </row>
    <row r="1729" ht="15.75" customHeight="1">
      <c r="A1729" s="49"/>
      <c r="B1729" s="49"/>
      <c r="C1729" s="49"/>
      <c r="D1729" s="49"/>
      <c r="E1729" s="49"/>
      <c r="F1729" s="49"/>
      <c r="G1729" s="49"/>
      <c r="H1729" s="49"/>
      <c r="I1729" s="49"/>
      <c r="J1729" s="49"/>
      <c r="K1729" s="49"/>
      <c r="L1729" s="49"/>
      <c r="M1729" s="51"/>
      <c r="O1729" s="50">
        <f>Dataset!A1727</f>
        <v>46297</v>
      </c>
      <c r="P1729" s="16">
        <f>Dataset!B1727</f>
        <v>426467</v>
      </c>
      <c r="Q1729" s="16" t="str">
        <f>Dataset!C1727</f>
        <v>Y</v>
      </c>
      <c r="R1729" s="16">
        <f>Dataset!D1727</f>
        <v>14</v>
      </c>
      <c r="S1729" s="16" t="str">
        <f>if(T1729&lt;=0.3,Dataset!D1727, "")</f>
        <v/>
      </c>
      <c r="T1729" s="40">
        <f t="shared" si="2"/>
        <v>0.8679275553</v>
      </c>
      <c r="U1729" s="41" t="b">
        <f t="shared" si="1"/>
        <v>0</v>
      </c>
    </row>
    <row r="1730" ht="15.75" customHeight="1">
      <c r="A1730" s="49"/>
      <c r="B1730" s="49"/>
      <c r="C1730" s="49"/>
      <c r="D1730" s="49"/>
      <c r="E1730" s="49"/>
      <c r="F1730" s="49"/>
      <c r="G1730" s="49"/>
      <c r="H1730" s="49"/>
      <c r="I1730" s="49"/>
      <c r="J1730" s="49"/>
      <c r="K1730" s="49"/>
      <c r="L1730" s="49"/>
      <c r="M1730" s="51"/>
      <c r="O1730" s="50">
        <f>Dataset!A1728</f>
        <v>46297</v>
      </c>
      <c r="P1730" s="16">
        <f>Dataset!B1728</f>
        <v>160931</v>
      </c>
      <c r="Q1730" s="16" t="str">
        <f>Dataset!C1728</f>
        <v>Y</v>
      </c>
      <c r="R1730" s="16">
        <f>Dataset!D1728</f>
        <v>5</v>
      </c>
      <c r="S1730" s="16">
        <f>if(T1730&lt;=0.3,Dataset!D1728, "")</f>
        <v>5</v>
      </c>
      <c r="T1730" s="40">
        <f t="shared" si="2"/>
        <v>0.2206839928</v>
      </c>
      <c r="U1730" s="41" t="b">
        <f t="shared" si="1"/>
        <v>1</v>
      </c>
    </row>
    <row r="1731" ht="15.75" customHeight="1">
      <c r="A1731" s="49"/>
      <c r="B1731" s="49"/>
      <c r="C1731" s="49"/>
      <c r="D1731" s="49"/>
      <c r="E1731" s="49"/>
      <c r="F1731" s="49"/>
      <c r="G1731" s="49"/>
      <c r="H1731" s="49"/>
      <c r="I1731" s="49"/>
      <c r="J1731" s="49"/>
      <c r="K1731" s="49"/>
      <c r="L1731" s="49"/>
      <c r="M1731" s="51"/>
      <c r="O1731" s="50">
        <f>Dataset!A1729</f>
        <v>46297</v>
      </c>
      <c r="P1731" s="16">
        <f>Dataset!B1729</f>
        <v>480065</v>
      </c>
      <c r="Q1731" s="16" t="str">
        <f>Dataset!C1729</f>
        <v>Y</v>
      </c>
      <c r="R1731" s="16">
        <f>Dataset!D1729</f>
        <v>6</v>
      </c>
      <c r="S1731" s="16" t="str">
        <f>if(T1731&lt;=0.3,Dataset!D1729, "")</f>
        <v/>
      </c>
      <c r="T1731" s="40">
        <f t="shared" si="2"/>
        <v>0.9889898318</v>
      </c>
      <c r="U1731" s="41" t="b">
        <f t="shared" si="1"/>
        <v>0</v>
      </c>
    </row>
    <row r="1732" ht="15.75" customHeight="1">
      <c r="A1732" s="49"/>
      <c r="B1732" s="49"/>
      <c r="C1732" s="49"/>
      <c r="D1732" s="49"/>
      <c r="E1732" s="49"/>
      <c r="F1732" s="49"/>
      <c r="G1732" s="49"/>
      <c r="H1732" s="49"/>
      <c r="I1732" s="49"/>
      <c r="J1732" s="49"/>
      <c r="K1732" s="49"/>
      <c r="L1732" s="49"/>
      <c r="M1732" s="51"/>
      <c r="O1732" s="50">
        <f>Dataset!A1730</f>
        <v>46297</v>
      </c>
      <c r="P1732" s="16">
        <f>Dataset!B1730</f>
        <v>387292</v>
      </c>
      <c r="Q1732" s="16" t="str">
        <f>Dataset!C1730</f>
        <v>Y</v>
      </c>
      <c r="R1732" s="16">
        <f>Dataset!D1730</f>
        <v>5</v>
      </c>
      <c r="S1732" s="16">
        <f>if(T1732&lt;=0.3,Dataset!D1730, "")</f>
        <v>5</v>
      </c>
      <c r="T1732" s="40">
        <f t="shared" si="2"/>
        <v>0.2329978745</v>
      </c>
      <c r="U1732" s="41" t="b">
        <f t="shared" si="1"/>
        <v>1</v>
      </c>
    </row>
    <row r="1733" ht="15.75" customHeight="1">
      <c r="A1733" s="49"/>
      <c r="B1733" s="49"/>
      <c r="C1733" s="49"/>
      <c r="D1733" s="49"/>
      <c r="E1733" s="49"/>
      <c r="F1733" s="49"/>
      <c r="G1733" s="49"/>
      <c r="H1733" s="49"/>
      <c r="I1733" s="49"/>
      <c r="J1733" s="49"/>
      <c r="K1733" s="49"/>
      <c r="L1733" s="49"/>
      <c r="M1733" s="51"/>
      <c r="O1733" s="50">
        <f>Dataset!A1731</f>
        <v>46297</v>
      </c>
      <c r="P1733" s="16">
        <f>Dataset!B1731</f>
        <v>84282</v>
      </c>
      <c r="Q1733" s="16" t="str">
        <f>Dataset!C1731</f>
        <v>Y</v>
      </c>
      <c r="R1733" s="16">
        <f>Dataset!D1731</f>
        <v>5</v>
      </c>
      <c r="S1733" s="16" t="str">
        <f>if(T1733&lt;=0.3,Dataset!D1731, "")</f>
        <v/>
      </c>
      <c r="T1733" s="40">
        <f t="shared" si="2"/>
        <v>0.8623447349</v>
      </c>
      <c r="U1733" s="41" t="b">
        <f t="shared" si="1"/>
        <v>0</v>
      </c>
    </row>
    <row r="1734" ht="15.75" customHeight="1">
      <c r="A1734" s="49"/>
      <c r="B1734" s="49"/>
      <c r="C1734" s="49"/>
      <c r="D1734" s="49"/>
      <c r="E1734" s="49"/>
      <c r="F1734" s="49"/>
      <c r="G1734" s="49"/>
      <c r="H1734" s="49"/>
      <c r="I1734" s="49"/>
      <c r="J1734" s="49"/>
      <c r="K1734" s="49"/>
      <c r="L1734" s="49"/>
      <c r="M1734" s="51"/>
      <c r="O1734" s="50">
        <f>Dataset!A1732</f>
        <v>46297</v>
      </c>
      <c r="P1734" s="16">
        <f>Dataset!B1732</f>
        <v>451061</v>
      </c>
      <c r="Q1734" s="16" t="str">
        <f>Dataset!C1732</f>
        <v>Y</v>
      </c>
      <c r="R1734" s="16">
        <f>Dataset!D1732</f>
        <v>7</v>
      </c>
      <c r="S1734" s="16" t="str">
        <f>if(T1734&lt;=0.3,Dataset!D1732, "")</f>
        <v/>
      </c>
      <c r="T1734" s="40">
        <f t="shared" si="2"/>
        <v>0.6906505868</v>
      </c>
      <c r="U1734" s="41" t="b">
        <f t="shared" si="1"/>
        <v>0</v>
      </c>
    </row>
    <row r="1735" ht="15.75" customHeight="1">
      <c r="A1735" s="49"/>
      <c r="B1735" s="49"/>
      <c r="C1735" s="49"/>
      <c r="D1735" s="49"/>
      <c r="E1735" s="49"/>
      <c r="F1735" s="49"/>
      <c r="G1735" s="49"/>
      <c r="H1735" s="49"/>
      <c r="I1735" s="49"/>
      <c r="J1735" s="49"/>
      <c r="K1735" s="49"/>
      <c r="L1735" s="49"/>
      <c r="M1735" s="51"/>
      <c r="O1735" s="50">
        <f>Dataset!A1733</f>
        <v>46297</v>
      </c>
      <c r="P1735" s="16">
        <f>Dataset!B1733</f>
        <v>363074</v>
      </c>
      <c r="Q1735" s="16" t="str">
        <f>Dataset!C1733</f>
        <v>Y</v>
      </c>
      <c r="R1735" s="16">
        <f>Dataset!D1733</f>
        <v>9</v>
      </c>
      <c r="S1735" s="16">
        <f>if(T1735&lt;=0.3,Dataset!D1733, "")</f>
        <v>9</v>
      </c>
      <c r="T1735" s="40">
        <f t="shared" si="2"/>
        <v>0.02864185179</v>
      </c>
      <c r="U1735" s="41" t="b">
        <f t="shared" si="1"/>
        <v>1</v>
      </c>
    </row>
    <row r="1736" ht="15.75" customHeight="1">
      <c r="A1736" s="49"/>
      <c r="B1736" s="49"/>
      <c r="C1736" s="49"/>
      <c r="D1736" s="49"/>
      <c r="E1736" s="49"/>
      <c r="F1736" s="49"/>
      <c r="G1736" s="49"/>
      <c r="H1736" s="49"/>
      <c r="I1736" s="49"/>
      <c r="J1736" s="49"/>
      <c r="K1736" s="49"/>
      <c r="L1736" s="49"/>
      <c r="M1736" s="51"/>
      <c r="O1736" s="50">
        <f>Dataset!A1734</f>
        <v>46297</v>
      </c>
      <c r="P1736" s="16">
        <f>Dataset!B1734</f>
        <v>429926</v>
      </c>
      <c r="Q1736" s="16" t="str">
        <f>Dataset!C1734</f>
        <v>Y</v>
      </c>
      <c r="R1736" s="16">
        <f>Dataset!D1734</f>
        <v>13</v>
      </c>
      <c r="S1736" s="16" t="str">
        <f>if(T1736&lt;=0.3,Dataset!D1734, "")</f>
        <v/>
      </c>
      <c r="T1736" s="40">
        <f t="shared" si="2"/>
        <v>0.7584993628</v>
      </c>
      <c r="U1736" s="41" t="b">
        <f t="shared" si="1"/>
        <v>0</v>
      </c>
    </row>
    <row r="1737" ht="15.75" customHeight="1">
      <c r="A1737" s="49"/>
      <c r="B1737" s="49"/>
      <c r="C1737" s="49"/>
      <c r="D1737" s="49"/>
      <c r="E1737" s="49"/>
      <c r="F1737" s="49"/>
      <c r="G1737" s="49"/>
      <c r="H1737" s="49"/>
      <c r="I1737" s="49"/>
      <c r="J1737" s="49"/>
      <c r="K1737" s="49"/>
      <c r="L1737" s="49"/>
      <c r="M1737" s="51"/>
      <c r="O1737" s="50">
        <f>Dataset!A1735</f>
        <v>46297</v>
      </c>
      <c r="P1737" s="16">
        <f>Dataset!B1735</f>
        <v>355130</v>
      </c>
      <c r="Q1737" s="16" t="str">
        <f>Dataset!C1735</f>
        <v>Y</v>
      </c>
      <c r="R1737" s="16">
        <f>Dataset!D1735</f>
        <v>9</v>
      </c>
      <c r="S1737" s="16" t="str">
        <f>if(T1737&lt;=0.3,Dataset!D1735, "")</f>
        <v/>
      </c>
      <c r="T1737" s="40">
        <f t="shared" si="2"/>
        <v>0.9043774732</v>
      </c>
      <c r="U1737" s="41" t="b">
        <f t="shared" si="1"/>
        <v>0</v>
      </c>
    </row>
    <row r="1738" ht="15.75" customHeight="1">
      <c r="A1738" s="49"/>
      <c r="B1738" s="49"/>
      <c r="C1738" s="49"/>
      <c r="D1738" s="49"/>
      <c r="E1738" s="49"/>
      <c r="F1738" s="49"/>
      <c r="G1738" s="49"/>
      <c r="H1738" s="49"/>
      <c r="I1738" s="49"/>
      <c r="J1738" s="49"/>
      <c r="K1738" s="49"/>
      <c r="L1738" s="49"/>
      <c r="M1738" s="51"/>
      <c r="O1738" s="50">
        <f>Dataset!A1736</f>
        <v>46297</v>
      </c>
      <c r="P1738" s="16">
        <f>Dataset!B1736</f>
        <v>453216</v>
      </c>
      <c r="Q1738" s="16" t="str">
        <f>Dataset!C1736</f>
        <v>Y</v>
      </c>
      <c r="R1738" s="16">
        <f>Dataset!D1736</f>
        <v>5</v>
      </c>
      <c r="S1738" s="16" t="str">
        <f>if(T1738&lt;=0.3,Dataset!D1736, "")</f>
        <v/>
      </c>
      <c r="T1738" s="40">
        <f t="shared" si="2"/>
        <v>0.4786501306</v>
      </c>
      <c r="U1738" s="41" t="b">
        <f t="shared" si="1"/>
        <v>0</v>
      </c>
    </row>
    <row r="1739" ht="15.75" customHeight="1">
      <c r="A1739" s="49"/>
      <c r="B1739" s="49"/>
      <c r="C1739" s="49"/>
      <c r="D1739" s="49"/>
      <c r="E1739" s="49"/>
      <c r="F1739" s="49"/>
      <c r="G1739" s="49"/>
      <c r="H1739" s="49"/>
      <c r="I1739" s="49"/>
      <c r="J1739" s="49"/>
      <c r="K1739" s="49"/>
      <c r="L1739" s="49"/>
      <c r="M1739" s="51"/>
      <c r="O1739" s="50">
        <f>Dataset!A1737</f>
        <v>46297</v>
      </c>
      <c r="P1739" s="16">
        <f>Dataset!B1737</f>
        <v>100703</v>
      </c>
      <c r="Q1739" s="16" t="str">
        <f>Dataset!C1737</f>
        <v>Y</v>
      </c>
      <c r="R1739" s="16">
        <f>Dataset!D1737</f>
        <v>5</v>
      </c>
      <c r="S1739" s="16" t="str">
        <f>if(T1739&lt;=0.3,Dataset!D1737, "")</f>
        <v/>
      </c>
      <c r="T1739" s="40">
        <f t="shared" si="2"/>
        <v>0.7884951244</v>
      </c>
      <c r="U1739" s="41" t="b">
        <f t="shared" si="1"/>
        <v>0</v>
      </c>
    </row>
    <row r="1740" ht="15.75" customHeight="1">
      <c r="A1740" s="49"/>
      <c r="B1740" s="49"/>
      <c r="C1740" s="49"/>
      <c r="D1740" s="49"/>
      <c r="E1740" s="49"/>
      <c r="F1740" s="49"/>
      <c r="G1740" s="49"/>
      <c r="H1740" s="49"/>
      <c r="I1740" s="49"/>
      <c r="J1740" s="49"/>
      <c r="K1740" s="49"/>
      <c r="L1740" s="49"/>
      <c r="M1740" s="51"/>
      <c r="O1740" s="50">
        <f>Dataset!A1738</f>
        <v>46297</v>
      </c>
      <c r="P1740" s="16">
        <f>Dataset!B1738</f>
        <v>491111</v>
      </c>
      <c r="Q1740" s="16" t="str">
        <f>Dataset!C1738</f>
        <v>Y</v>
      </c>
      <c r="R1740" s="16">
        <f>Dataset!D1738</f>
        <v>15</v>
      </c>
      <c r="S1740" s="16" t="str">
        <f>if(T1740&lt;=0.3,Dataset!D1738, "")</f>
        <v/>
      </c>
      <c r="T1740" s="40">
        <f t="shared" si="2"/>
        <v>0.3280736575</v>
      </c>
      <c r="U1740" s="41" t="b">
        <f t="shared" si="1"/>
        <v>0</v>
      </c>
    </row>
    <row r="1741" ht="15.75" customHeight="1">
      <c r="A1741" s="49"/>
      <c r="B1741" s="49"/>
      <c r="C1741" s="49"/>
      <c r="D1741" s="49"/>
      <c r="E1741" s="49"/>
      <c r="F1741" s="49"/>
      <c r="G1741" s="49"/>
      <c r="H1741" s="49"/>
      <c r="I1741" s="49"/>
      <c r="J1741" s="49"/>
      <c r="K1741" s="49"/>
      <c r="L1741" s="49"/>
      <c r="M1741" s="51"/>
      <c r="O1741" s="50">
        <f>Dataset!A1739</f>
        <v>46297</v>
      </c>
      <c r="P1741" s="16">
        <f>Dataset!B1739</f>
        <v>365823</v>
      </c>
      <c r="Q1741" s="16" t="str">
        <f>Dataset!C1739</f>
        <v>Y</v>
      </c>
      <c r="R1741" s="16">
        <f>Dataset!D1739</f>
        <v>5</v>
      </c>
      <c r="S1741" s="16" t="str">
        <f>if(T1741&lt;=0.3,Dataset!D1739, "")</f>
        <v/>
      </c>
      <c r="T1741" s="40">
        <f t="shared" si="2"/>
        <v>0.4228764947</v>
      </c>
      <c r="U1741" s="41" t="b">
        <f t="shared" si="1"/>
        <v>0</v>
      </c>
    </row>
    <row r="1742" ht="15.75" customHeight="1">
      <c r="A1742" s="49"/>
      <c r="B1742" s="49"/>
      <c r="C1742" s="49"/>
      <c r="D1742" s="49"/>
      <c r="E1742" s="49"/>
      <c r="F1742" s="49"/>
      <c r="G1742" s="49"/>
      <c r="H1742" s="49"/>
      <c r="I1742" s="49"/>
      <c r="J1742" s="49"/>
      <c r="K1742" s="49"/>
      <c r="L1742" s="49"/>
      <c r="M1742" s="51"/>
      <c r="O1742" s="50">
        <f>Dataset!A1740</f>
        <v>46297</v>
      </c>
      <c r="P1742" s="16">
        <f>Dataset!B1740</f>
        <v>468688</v>
      </c>
      <c r="Q1742" s="16" t="str">
        <f>Dataset!C1740</f>
        <v>Y</v>
      </c>
      <c r="R1742" s="16">
        <f>Dataset!D1740</f>
        <v>12</v>
      </c>
      <c r="S1742" s="16" t="str">
        <f>if(T1742&lt;=0.3,Dataset!D1740, "")</f>
        <v/>
      </c>
      <c r="T1742" s="40">
        <f t="shared" si="2"/>
        <v>0.8619931186</v>
      </c>
      <c r="U1742" s="41" t="b">
        <f t="shared" si="1"/>
        <v>0</v>
      </c>
    </row>
    <row r="1743" ht="15.75" customHeight="1">
      <c r="A1743" s="49"/>
      <c r="B1743" s="49"/>
      <c r="C1743" s="49"/>
      <c r="D1743" s="49"/>
      <c r="E1743" s="49"/>
      <c r="F1743" s="49"/>
      <c r="G1743" s="49"/>
      <c r="H1743" s="49"/>
      <c r="I1743" s="49"/>
      <c r="J1743" s="49"/>
      <c r="K1743" s="49"/>
      <c r="L1743" s="49"/>
      <c r="M1743" s="51"/>
      <c r="O1743" s="50">
        <f>Dataset!A1741</f>
        <v>46297</v>
      </c>
      <c r="P1743" s="16">
        <f>Dataset!B1741</f>
        <v>202236</v>
      </c>
      <c r="Q1743" s="16" t="str">
        <f>Dataset!C1741</f>
        <v>Y</v>
      </c>
      <c r="R1743" s="16">
        <f>Dataset!D1741</f>
        <v>13</v>
      </c>
      <c r="S1743" s="16" t="str">
        <f>if(T1743&lt;=0.3,Dataset!D1741, "")</f>
        <v/>
      </c>
      <c r="T1743" s="40">
        <f t="shared" si="2"/>
        <v>0.852672051</v>
      </c>
      <c r="U1743" s="41" t="b">
        <f t="shared" si="1"/>
        <v>0</v>
      </c>
    </row>
    <row r="1744" ht="15.75" customHeight="1">
      <c r="A1744" s="49"/>
      <c r="B1744" s="49"/>
      <c r="C1744" s="49"/>
      <c r="D1744" s="49"/>
      <c r="E1744" s="49"/>
      <c r="F1744" s="49"/>
      <c r="G1744" s="49"/>
      <c r="H1744" s="49"/>
      <c r="I1744" s="49"/>
      <c r="J1744" s="49"/>
      <c r="K1744" s="49"/>
      <c r="L1744" s="49"/>
      <c r="M1744" s="51"/>
      <c r="O1744" s="50">
        <f>Dataset!A1742</f>
        <v>46297</v>
      </c>
      <c r="P1744" s="16">
        <f>Dataset!B1742</f>
        <v>145350</v>
      </c>
      <c r="Q1744" s="16" t="str">
        <f>Dataset!C1742</f>
        <v>Y</v>
      </c>
      <c r="R1744" s="16">
        <f>Dataset!D1742</f>
        <v>15</v>
      </c>
      <c r="S1744" s="16" t="str">
        <f>if(T1744&lt;=0.3,Dataset!D1742, "")</f>
        <v/>
      </c>
      <c r="T1744" s="40">
        <f t="shared" si="2"/>
        <v>0.8997494296</v>
      </c>
      <c r="U1744" s="41" t="b">
        <f t="shared" si="1"/>
        <v>0</v>
      </c>
    </row>
    <row r="1745" ht="15.75" customHeight="1">
      <c r="A1745" s="49"/>
      <c r="B1745" s="49"/>
      <c r="C1745" s="49"/>
      <c r="D1745" s="49"/>
      <c r="E1745" s="49"/>
      <c r="F1745" s="49"/>
      <c r="G1745" s="49"/>
      <c r="H1745" s="49"/>
      <c r="I1745" s="49"/>
      <c r="J1745" s="49"/>
      <c r="K1745" s="49"/>
      <c r="L1745" s="49"/>
      <c r="M1745" s="51"/>
      <c r="O1745" s="50">
        <f>Dataset!A1743</f>
        <v>46297</v>
      </c>
      <c r="P1745" s="16">
        <f>Dataset!B1743</f>
        <v>56174</v>
      </c>
      <c r="Q1745" s="16" t="str">
        <f>Dataset!C1743</f>
        <v>Y</v>
      </c>
      <c r="R1745" s="16">
        <f>Dataset!D1743</f>
        <v>13</v>
      </c>
      <c r="S1745" s="16">
        <f>if(T1745&lt;=0.3,Dataset!D1743, "")</f>
        <v>13</v>
      </c>
      <c r="T1745" s="40">
        <f t="shared" si="2"/>
        <v>0.2087227655</v>
      </c>
      <c r="U1745" s="41" t="b">
        <f t="shared" si="1"/>
        <v>1</v>
      </c>
    </row>
    <row r="1746" ht="15.75" customHeight="1">
      <c r="A1746" s="49"/>
      <c r="B1746" s="49"/>
      <c r="C1746" s="49"/>
      <c r="D1746" s="49"/>
      <c r="E1746" s="49"/>
      <c r="F1746" s="49"/>
      <c r="G1746" s="49"/>
      <c r="H1746" s="49"/>
      <c r="I1746" s="49"/>
      <c r="J1746" s="49"/>
      <c r="K1746" s="49"/>
      <c r="L1746" s="49"/>
      <c r="M1746" s="51"/>
      <c r="O1746" s="50">
        <f>Dataset!A1744</f>
        <v>46297</v>
      </c>
      <c r="P1746" s="16">
        <f>Dataset!B1744</f>
        <v>455935</v>
      </c>
      <c r="Q1746" s="16" t="str">
        <f>Dataset!C1744</f>
        <v>Y</v>
      </c>
      <c r="R1746" s="16">
        <f>Dataset!D1744</f>
        <v>13</v>
      </c>
      <c r="S1746" s="16">
        <f>if(T1746&lt;=0.3,Dataset!D1744, "")</f>
        <v>13</v>
      </c>
      <c r="T1746" s="40">
        <f t="shared" si="2"/>
        <v>0.05151419743</v>
      </c>
      <c r="U1746" s="41" t="b">
        <f t="shared" si="1"/>
        <v>1</v>
      </c>
    </row>
    <row r="1747" ht="15.75" customHeight="1">
      <c r="A1747" s="49"/>
      <c r="B1747" s="49"/>
      <c r="C1747" s="49"/>
      <c r="D1747" s="49"/>
      <c r="E1747" s="49"/>
      <c r="F1747" s="49"/>
      <c r="G1747" s="49"/>
      <c r="H1747" s="49"/>
      <c r="I1747" s="49"/>
      <c r="J1747" s="49"/>
      <c r="K1747" s="49"/>
      <c r="L1747" s="49"/>
      <c r="M1747" s="51"/>
      <c r="O1747" s="50">
        <f>Dataset!A1745</f>
        <v>46297</v>
      </c>
      <c r="P1747" s="16">
        <f>Dataset!B1745</f>
        <v>234809</v>
      </c>
      <c r="Q1747" s="16" t="str">
        <f>Dataset!C1745</f>
        <v>Y</v>
      </c>
      <c r="R1747" s="16">
        <f>Dataset!D1745</f>
        <v>5</v>
      </c>
      <c r="S1747" s="16" t="str">
        <f>if(T1747&lt;=0.3,Dataset!D1745, "")</f>
        <v/>
      </c>
      <c r="T1747" s="40">
        <f t="shared" si="2"/>
        <v>0.5671794247</v>
      </c>
      <c r="U1747" s="41" t="b">
        <f t="shared" si="1"/>
        <v>0</v>
      </c>
    </row>
    <row r="1748" ht="15.75" customHeight="1">
      <c r="A1748" s="49"/>
      <c r="B1748" s="49"/>
      <c r="C1748" s="49"/>
      <c r="D1748" s="49"/>
      <c r="E1748" s="49"/>
      <c r="F1748" s="49"/>
      <c r="G1748" s="49"/>
      <c r="H1748" s="49"/>
      <c r="I1748" s="49"/>
      <c r="J1748" s="49"/>
      <c r="K1748" s="49"/>
      <c r="L1748" s="49"/>
      <c r="M1748" s="51"/>
      <c r="O1748" s="50">
        <f>Dataset!A1746</f>
        <v>46296</v>
      </c>
      <c r="P1748" s="16">
        <f>Dataset!B1746</f>
        <v>461457</v>
      </c>
      <c r="Q1748" s="16" t="str">
        <f>Dataset!C1746</f>
        <v>Y</v>
      </c>
      <c r="R1748" s="16">
        <f>Dataset!D1746</f>
        <v>13</v>
      </c>
      <c r="S1748" s="16" t="str">
        <f>if(T1748&lt;=0.3,Dataset!D1746, "")</f>
        <v/>
      </c>
      <c r="T1748" s="40">
        <f t="shared" si="2"/>
        <v>0.4454263426</v>
      </c>
      <c r="U1748" s="41" t="b">
        <f t="shared" si="1"/>
        <v>0</v>
      </c>
    </row>
    <row r="1749" ht="15.75" customHeight="1">
      <c r="A1749" s="49"/>
      <c r="B1749" s="49"/>
      <c r="C1749" s="49"/>
      <c r="D1749" s="49"/>
      <c r="E1749" s="49"/>
      <c r="F1749" s="49"/>
      <c r="G1749" s="49"/>
      <c r="H1749" s="49"/>
      <c r="I1749" s="49"/>
      <c r="J1749" s="49"/>
      <c r="K1749" s="49"/>
      <c r="L1749" s="49"/>
      <c r="M1749" s="51"/>
      <c r="O1749" s="50">
        <f>Dataset!A1747</f>
        <v>46296</v>
      </c>
      <c r="P1749" s="16">
        <f>Dataset!B1747</f>
        <v>465052</v>
      </c>
      <c r="Q1749" s="16" t="str">
        <f>Dataset!C1747</f>
        <v>Y</v>
      </c>
      <c r="R1749" s="16">
        <f>Dataset!D1747</f>
        <v>15</v>
      </c>
      <c r="S1749" s="16">
        <f>if(T1749&lt;=0.3,Dataset!D1747, "")</f>
        <v>15</v>
      </c>
      <c r="T1749" s="40">
        <f t="shared" si="2"/>
        <v>0.1575951572</v>
      </c>
      <c r="U1749" s="41" t="b">
        <f t="shared" si="1"/>
        <v>1</v>
      </c>
    </row>
    <row r="1750" ht="15.75" customHeight="1">
      <c r="A1750" s="49"/>
      <c r="B1750" s="49"/>
      <c r="C1750" s="49"/>
      <c r="D1750" s="49"/>
      <c r="E1750" s="49"/>
      <c r="F1750" s="49"/>
      <c r="G1750" s="49"/>
      <c r="H1750" s="49"/>
      <c r="I1750" s="49"/>
      <c r="J1750" s="49"/>
      <c r="K1750" s="49"/>
      <c r="L1750" s="49"/>
      <c r="M1750" s="51"/>
      <c r="O1750" s="50">
        <f>Dataset!A1748</f>
        <v>46296</v>
      </c>
      <c r="P1750" s="16">
        <f>Dataset!B1748</f>
        <v>259164</v>
      </c>
      <c r="Q1750" s="16" t="str">
        <f>Dataset!C1748</f>
        <v>Y</v>
      </c>
      <c r="R1750" s="16">
        <f>Dataset!D1748</f>
        <v>12</v>
      </c>
      <c r="S1750" s="16">
        <f>if(T1750&lt;=0.3,Dataset!D1748, "")</f>
        <v>12</v>
      </c>
      <c r="T1750" s="40">
        <f t="shared" si="2"/>
        <v>0.1050498299</v>
      </c>
      <c r="U1750" s="41" t="b">
        <f t="shared" si="1"/>
        <v>1</v>
      </c>
    </row>
    <row r="1751" ht="15.75" customHeight="1">
      <c r="A1751" s="49"/>
      <c r="B1751" s="49"/>
      <c r="C1751" s="49"/>
      <c r="D1751" s="49"/>
      <c r="E1751" s="49"/>
      <c r="F1751" s="49"/>
      <c r="G1751" s="49"/>
      <c r="H1751" s="49"/>
      <c r="I1751" s="49"/>
      <c r="J1751" s="49"/>
      <c r="K1751" s="49"/>
      <c r="L1751" s="49"/>
      <c r="M1751" s="51"/>
      <c r="O1751" s="50">
        <f>Dataset!A1749</f>
        <v>46296</v>
      </c>
      <c r="P1751" s="16">
        <f>Dataset!B1749</f>
        <v>489742</v>
      </c>
      <c r="Q1751" s="16" t="str">
        <f>Dataset!C1749</f>
        <v>Y</v>
      </c>
      <c r="R1751" s="16">
        <f>Dataset!D1749</f>
        <v>15</v>
      </c>
      <c r="S1751" s="16" t="str">
        <f>if(T1751&lt;=0.3,Dataset!D1749, "")</f>
        <v/>
      </c>
      <c r="T1751" s="40">
        <f t="shared" si="2"/>
        <v>0.395132103</v>
      </c>
      <c r="U1751" s="41" t="b">
        <f t="shared" si="1"/>
        <v>0</v>
      </c>
    </row>
    <row r="1752" ht="15.75" customHeight="1">
      <c r="A1752" s="49"/>
      <c r="B1752" s="49"/>
      <c r="C1752" s="49"/>
      <c r="D1752" s="49"/>
      <c r="E1752" s="49"/>
      <c r="F1752" s="49"/>
      <c r="G1752" s="49"/>
      <c r="H1752" s="49"/>
      <c r="I1752" s="49"/>
      <c r="J1752" s="49"/>
      <c r="K1752" s="49"/>
      <c r="L1752" s="49"/>
      <c r="M1752" s="51"/>
      <c r="O1752" s="50">
        <f>Dataset!A1750</f>
        <v>46296</v>
      </c>
      <c r="P1752" s="16">
        <f>Dataset!B1750</f>
        <v>308540</v>
      </c>
      <c r="Q1752" s="16" t="str">
        <f>Dataset!C1750</f>
        <v>Y</v>
      </c>
      <c r="R1752" s="16">
        <f>Dataset!D1750</f>
        <v>11</v>
      </c>
      <c r="S1752" s="16">
        <f>if(T1752&lt;=0.3,Dataset!D1750, "")</f>
        <v>11</v>
      </c>
      <c r="T1752" s="40">
        <f t="shared" si="2"/>
        <v>0.05917911861</v>
      </c>
      <c r="U1752" s="41" t="b">
        <f t="shared" si="1"/>
        <v>1</v>
      </c>
    </row>
    <row r="1753" ht="15.75" customHeight="1">
      <c r="A1753" s="49"/>
      <c r="B1753" s="49"/>
      <c r="C1753" s="49"/>
      <c r="D1753" s="49"/>
      <c r="E1753" s="49"/>
      <c r="F1753" s="49"/>
      <c r="G1753" s="49"/>
      <c r="H1753" s="49"/>
      <c r="I1753" s="49"/>
      <c r="J1753" s="49"/>
      <c r="K1753" s="49"/>
      <c r="L1753" s="49"/>
      <c r="M1753" s="51"/>
      <c r="O1753" s="50">
        <f>Dataset!A1751</f>
        <v>46296</v>
      </c>
      <c r="P1753" s="16">
        <f>Dataset!B1751</f>
        <v>433150</v>
      </c>
      <c r="Q1753" s="16" t="str">
        <f>Dataset!C1751</f>
        <v>Y</v>
      </c>
      <c r="R1753" s="16">
        <f>Dataset!D1751</f>
        <v>7</v>
      </c>
      <c r="S1753" s="16" t="str">
        <f>if(T1753&lt;=0.3,Dataset!D1751, "")</f>
        <v/>
      </c>
      <c r="T1753" s="40">
        <f t="shared" si="2"/>
        <v>0.8380908005</v>
      </c>
      <c r="U1753" s="41" t="b">
        <f t="shared" si="1"/>
        <v>0</v>
      </c>
    </row>
    <row r="1754" ht="15.75" customHeight="1">
      <c r="A1754" s="49"/>
      <c r="B1754" s="49"/>
      <c r="C1754" s="49"/>
      <c r="D1754" s="49"/>
      <c r="E1754" s="49"/>
      <c r="F1754" s="49"/>
      <c r="G1754" s="49"/>
      <c r="H1754" s="49"/>
      <c r="I1754" s="49"/>
      <c r="J1754" s="49"/>
      <c r="K1754" s="49"/>
      <c r="L1754" s="49"/>
      <c r="M1754" s="51"/>
      <c r="O1754" s="50">
        <f>Dataset!A1752</f>
        <v>46296</v>
      </c>
      <c r="P1754" s="16">
        <f>Dataset!B1752</f>
        <v>491598</v>
      </c>
      <c r="Q1754" s="16" t="str">
        <f>Dataset!C1752</f>
        <v>Y</v>
      </c>
      <c r="R1754" s="16">
        <f>Dataset!D1752</f>
        <v>15</v>
      </c>
      <c r="S1754" s="16" t="str">
        <f>if(T1754&lt;=0.3,Dataset!D1752, "")</f>
        <v/>
      </c>
      <c r="T1754" s="40">
        <f t="shared" si="2"/>
        <v>0.405777963</v>
      </c>
      <c r="U1754" s="41" t="b">
        <f t="shared" si="1"/>
        <v>0</v>
      </c>
    </row>
    <row r="1755" ht="15.75" customHeight="1">
      <c r="A1755" s="49"/>
      <c r="B1755" s="49"/>
      <c r="C1755" s="49"/>
      <c r="D1755" s="49"/>
      <c r="E1755" s="49"/>
      <c r="F1755" s="49"/>
      <c r="G1755" s="49"/>
      <c r="H1755" s="49"/>
      <c r="I1755" s="49"/>
      <c r="J1755" s="49"/>
      <c r="K1755" s="49"/>
      <c r="L1755" s="49"/>
      <c r="M1755" s="51"/>
      <c r="O1755" s="50">
        <f>Dataset!A1753</f>
        <v>46296</v>
      </c>
      <c r="P1755" s="16">
        <f>Dataset!B1753</f>
        <v>53385</v>
      </c>
      <c r="Q1755" s="16" t="str">
        <f>Dataset!C1753</f>
        <v>Y</v>
      </c>
      <c r="R1755" s="16">
        <f>Dataset!D1753</f>
        <v>13</v>
      </c>
      <c r="S1755" s="16" t="str">
        <f>if(T1755&lt;=0.3,Dataset!D1753, "")</f>
        <v/>
      </c>
      <c r="T1755" s="40">
        <f t="shared" si="2"/>
        <v>0.6298761816</v>
      </c>
      <c r="U1755" s="41" t="b">
        <f t="shared" si="1"/>
        <v>0</v>
      </c>
    </row>
    <row r="1756" ht="15.75" customHeight="1">
      <c r="A1756" s="49"/>
      <c r="B1756" s="49"/>
      <c r="C1756" s="49"/>
      <c r="D1756" s="49"/>
      <c r="E1756" s="49"/>
      <c r="F1756" s="49"/>
      <c r="G1756" s="49"/>
      <c r="H1756" s="49"/>
      <c r="I1756" s="49"/>
      <c r="J1756" s="49"/>
      <c r="K1756" s="49"/>
      <c r="L1756" s="49"/>
      <c r="M1756" s="51"/>
      <c r="O1756" s="50">
        <f>Dataset!A1754</f>
        <v>46296</v>
      </c>
      <c r="P1756" s="16">
        <f>Dataset!B1754</f>
        <v>17870</v>
      </c>
      <c r="Q1756" s="16" t="str">
        <f>Dataset!C1754</f>
        <v>Y</v>
      </c>
      <c r="R1756" s="16">
        <f>Dataset!D1754</f>
        <v>7</v>
      </c>
      <c r="S1756" s="16" t="str">
        <f>if(T1756&lt;=0.3,Dataset!D1754, "")</f>
        <v/>
      </c>
      <c r="T1756" s="40">
        <f t="shared" si="2"/>
        <v>0.868171329</v>
      </c>
      <c r="U1756" s="41" t="b">
        <f t="shared" si="1"/>
        <v>0</v>
      </c>
    </row>
    <row r="1757" ht="15.75" customHeight="1">
      <c r="A1757" s="49"/>
      <c r="B1757" s="49"/>
      <c r="C1757" s="49"/>
      <c r="D1757" s="49"/>
      <c r="E1757" s="49"/>
      <c r="F1757" s="49"/>
      <c r="G1757" s="49"/>
      <c r="H1757" s="49"/>
      <c r="I1757" s="49"/>
      <c r="J1757" s="49"/>
      <c r="K1757" s="49"/>
      <c r="L1757" s="49"/>
      <c r="M1757" s="51"/>
      <c r="O1757" s="50">
        <f>Dataset!A1755</f>
        <v>46296</v>
      </c>
      <c r="P1757" s="16">
        <f>Dataset!B1755</f>
        <v>158561</v>
      </c>
      <c r="Q1757" s="16" t="str">
        <f>Dataset!C1755</f>
        <v>Y</v>
      </c>
      <c r="R1757" s="16">
        <f>Dataset!D1755</f>
        <v>15</v>
      </c>
      <c r="S1757" s="16">
        <f>if(T1757&lt;=0.3,Dataset!D1755, "")</f>
        <v>15</v>
      </c>
      <c r="T1757" s="40">
        <f t="shared" si="2"/>
        <v>0.01401298708</v>
      </c>
      <c r="U1757" s="41" t="b">
        <f t="shared" si="1"/>
        <v>1</v>
      </c>
    </row>
    <row r="1758" ht="15.75" customHeight="1">
      <c r="A1758" s="49"/>
      <c r="B1758" s="49"/>
      <c r="C1758" s="49"/>
      <c r="D1758" s="49"/>
      <c r="E1758" s="49"/>
      <c r="F1758" s="49"/>
      <c r="G1758" s="49"/>
      <c r="H1758" s="49"/>
      <c r="I1758" s="49"/>
      <c r="J1758" s="49"/>
      <c r="K1758" s="49"/>
      <c r="L1758" s="49"/>
      <c r="M1758" s="51"/>
      <c r="O1758" s="50">
        <f>Dataset!A1756</f>
        <v>46296</v>
      </c>
      <c r="P1758" s="16">
        <f>Dataset!B1756</f>
        <v>401536</v>
      </c>
      <c r="Q1758" s="16" t="str">
        <f>Dataset!C1756</f>
        <v>Y</v>
      </c>
      <c r="R1758" s="16">
        <f>Dataset!D1756</f>
        <v>15</v>
      </c>
      <c r="S1758" s="16" t="str">
        <f>if(T1758&lt;=0.3,Dataset!D1756, "")</f>
        <v/>
      </c>
      <c r="T1758" s="40">
        <f t="shared" si="2"/>
        <v>0.996588534</v>
      </c>
      <c r="U1758" s="41" t="b">
        <f t="shared" si="1"/>
        <v>0</v>
      </c>
    </row>
    <row r="1759" ht="15.75" customHeight="1">
      <c r="A1759" s="49"/>
      <c r="B1759" s="49"/>
      <c r="C1759" s="49"/>
      <c r="D1759" s="49"/>
      <c r="E1759" s="49"/>
      <c r="F1759" s="49"/>
      <c r="G1759" s="49"/>
      <c r="H1759" s="49"/>
      <c r="I1759" s="49"/>
      <c r="J1759" s="49"/>
      <c r="K1759" s="49"/>
      <c r="L1759" s="49"/>
      <c r="M1759" s="51"/>
      <c r="O1759" s="50">
        <f>Dataset!A1757</f>
        <v>46296</v>
      </c>
      <c r="P1759" s="16">
        <f>Dataset!B1757</f>
        <v>346434</v>
      </c>
      <c r="Q1759" s="16" t="str">
        <f>Dataset!C1757</f>
        <v>Y</v>
      </c>
      <c r="R1759" s="16">
        <f>Dataset!D1757</f>
        <v>15</v>
      </c>
      <c r="S1759" s="16" t="str">
        <f>if(T1759&lt;=0.3,Dataset!D1757, "")</f>
        <v/>
      </c>
      <c r="T1759" s="40">
        <f t="shared" si="2"/>
        <v>0.429299309</v>
      </c>
      <c r="U1759" s="41" t="b">
        <f t="shared" si="1"/>
        <v>0</v>
      </c>
    </row>
    <row r="1760" ht="15.75" customHeight="1">
      <c r="A1760" s="49"/>
      <c r="B1760" s="49"/>
      <c r="C1760" s="49"/>
      <c r="D1760" s="49"/>
      <c r="E1760" s="49"/>
      <c r="F1760" s="49"/>
      <c r="G1760" s="49"/>
      <c r="H1760" s="49"/>
      <c r="I1760" s="49"/>
      <c r="J1760" s="49"/>
      <c r="K1760" s="49"/>
      <c r="L1760" s="49"/>
      <c r="M1760" s="51"/>
      <c r="O1760" s="50">
        <f>Dataset!A1758</f>
        <v>46296</v>
      </c>
      <c r="P1760" s="16">
        <f>Dataset!B1758</f>
        <v>16183</v>
      </c>
      <c r="Q1760" s="16" t="str">
        <f>Dataset!C1758</f>
        <v>Y</v>
      </c>
      <c r="R1760" s="16">
        <f>Dataset!D1758</f>
        <v>13</v>
      </c>
      <c r="S1760" s="16" t="str">
        <f>if(T1760&lt;=0.3,Dataset!D1758, "")</f>
        <v/>
      </c>
      <c r="T1760" s="40">
        <f t="shared" si="2"/>
        <v>0.9069754219</v>
      </c>
      <c r="U1760" s="41" t="b">
        <f t="shared" si="1"/>
        <v>0</v>
      </c>
    </row>
    <row r="1761" ht="15.75" customHeight="1">
      <c r="A1761" s="49"/>
      <c r="B1761" s="49"/>
      <c r="C1761" s="49"/>
      <c r="D1761" s="49"/>
      <c r="E1761" s="49"/>
      <c r="F1761" s="49"/>
      <c r="G1761" s="49"/>
      <c r="H1761" s="49"/>
      <c r="I1761" s="49"/>
      <c r="J1761" s="49"/>
      <c r="K1761" s="49"/>
      <c r="L1761" s="49"/>
      <c r="M1761" s="51"/>
      <c r="O1761" s="50">
        <f>Dataset!A1759</f>
        <v>46296</v>
      </c>
      <c r="P1761" s="16">
        <f>Dataset!B1759</f>
        <v>221397</v>
      </c>
      <c r="Q1761" s="16" t="str">
        <f>Dataset!C1759</f>
        <v>Y</v>
      </c>
      <c r="R1761" s="16">
        <f>Dataset!D1759</f>
        <v>13</v>
      </c>
      <c r="S1761" s="16" t="str">
        <f>if(T1761&lt;=0.3,Dataset!D1759, "")</f>
        <v/>
      </c>
      <c r="T1761" s="40">
        <f t="shared" si="2"/>
        <v>0.6451485943</v>
      </c>
      <c r="U1761" s="41" t="b">
        <f t="shared" si="1"/>
        <v>0</v>
      </c>
    </row>
    <row r="1762" ht="15.75" customHeight="1">
      <c r="A1762" s="49"/>
      <c r="B1762" s="49"/>
      <c r="C1762" s="49"/>
      <c r="D1762" s="49"/>
      <c r="E1762" s="49"/>
      <c r="F1762" s="49"/>
      <c r="G1762" s="49"/>
      <c r="H1762" s="49"/>
      <c r="I1762" s="49"/>
      <c r="J1762" s="49"/>
      <c r="K1762" s="49"/>
      <c r="L1762" s="49"/>
      <c r="M1762" s="51"/>
      <c r="O1762" s="50">
        <f>Dataset!A1760</f>
        <v>46296</v>
      </c>
      <c r="P1762" s="16">
        <f>Dataset!B1760</f>
        <v>231799</v>
      </c>
      <c r="Q1762" s="16" t="str">
        <f>Dataset!C1760</f>
        <v>Y</v>
      </c>
      <c r="R1762" s="16">
        <f>Dataset!D1760</f>
        <v>13</v>
      </c>
      <c r="S1762" s="16">
        <f>if(T1762&lt;=0.3,Dataset!D1760, "")</f>
        <v>13</v>
      </c>
      <c r="T1762" s="40">
        <f t="shared" si="2"/>
        <v>0.08997249698</v>
      </c>
      <c r="U1762" s="41" t="b">
        <f t="shared" si="1"/>
        <v>1</v>
      </c>
    </row>
    <row r="1763" ht="15.75" customHeight="1">
      <c r="A1763" s="49"/>
      <c r="B1763" s="49"/>
      <c r="C1763" s="49"/>
      <c r="D1763" s="49"/>
      <c r="E1763" s="49"/>
      <c r="F1763" s="49"/>
      <c r="G1763" s="49"/>
      <c r="H1763" s="49"/>
      <c r="I1763" s="49"/>
      <c r="J1763" s="49"/>
      <c r="K1763" s="49"/>
      <c r="L1763" s="49"/>
      <c r="M1763" s="51"/>
      <c r="O1763" s="50">
        <f>Dataset!A1761</f>
        <v>46296</v>
      </c>
      <c r="P1763" s="16">
        <f>Dataset!B1761</f>
        <v>35959</v>
      </c>
      <c r="Q1763" s="16" t="str">
        <f>Dataset!C1761</f>
        <v>Y</v>
      </c>
      <c r="R1763" s="16">
        <f>Dataset!D1761</f>
        <v>15</v>
      </c>
      <c r="S1763" s="16" t="str">
        <f>if(T1763&lt;=0.3,Dataset!D1761, "")</f>
        <v/>
      </c>
      <c r="T1763" s="40">
        <f t="shared" si="2"/>
        <v>0.6082479904</v>
      </c>
      <c r="U1763" s="41" t="b">
        <f t="shared" si="1"/>
        <v>0</v>
      </c>
    </row>
    <row r="1764" ht="15.75" customHeight="1">
      <c r="A1764" s="49"/>
      <c r="B1764" s="49"/>
      <c r="C1764" s="49"/>
      <c r="D1764" s="49"/>
      <c r="E1764" s="49"/>
      <c r="F1764" s="49"/>
      <c r="G1764" s="49"/>
      <c r="H1764" s="49"/>
      <c r="I1764" s="49"/>
      <c r="J1764" s="49"/>
      <c r="K1764" s="49"/>
      <c r="L1764" s="49"/>
      <c r="M1764" s="51"/>
      <c r="O1764" s="50">
        <f>Dataset!A1762</f>
        <v>46296</v>
      </c>
      <c r="P1764" s="16">
        <f>Dataset!B1762</f>
        <v>34795</v>
      </c>
      <c r="Q1764" s="16" t="str">
        <f>Dataset!C1762</f>
        <v>Y</v>
      </c>
      <c r="R1764" s="16">
        <f>Dataset!D1762</f>
        <v>15</v>
      </c>
      <c r="S1764" s="16" t="str">
        <f>if(T1764&lt;=0.3,Dataset!D1762, "")</f>
        <v/>
      </c>
      <c r="T1764" s="40">
        <f t="shared" si="2"/>
        <v>0.3475420143</v>
      </c>
      <c r="U1764" s="41" t="b">
        <f t="shared" si="1"/>
        <v>0</v>
      </c>
    </row>
    <row r="1765" ht="15.75" customHeight="1">
      <c r="A1765" s="49"/>
      <c r="B1765" s="49"/>
      <c r="C1765" s="49"/>
      <c r="D1765" s="49"/>
      <c r="E1765" s="49"/>
      <c r="F1765" s="49"/>
      <c r="G1765" s="49"/>
      <c r="H1765" s="49"/>
      <c r="I1765" s="49"/>
      <c r="J1765" s="49"/>
      <c r="K1765" s="49"/>
      <c r="L1765" s="49"/>
      <c r="M1765" s="51"/>
      <c r="O1765" s="50">
        <f>Dataset!A1763</f>
        <v>46296</v>
      </c>
      <c r="P1765" s="16">
        <f>Dataset!B1763</f>
        <v>496680</v>
      </c>
      <c r="Q1765" s="16" t="str">
        <f>Dataset!C1763</f>
        <v>Y</v>
      </c>
      <c r="R1765" s="16">
        <f>Dataset!D1763</f>
        <v>10</v>
      </c>
      <c r="S1765" s="16" t="str">
        <f>if(T1765&lt;=0.3,Dataset!D1763, "")</f>
        <v/>
      </c>
      <c r="T1765" s="40">
        <f t="shared" si="2"/>
        <v>0.6926161336</v>
      </c>
      <c r="U1765" s="41" t="b">
        <f t="shared" si="1"/>
        <v>0</v>
      </c>
    </row>
    <row r="1766" ht="15.75" customHeight="1">
      <c r="A1766" s="49"/>
      <c r="B1766" s="49"/>
      <c r="C1766" s="49"/>
      <c r="D1766" s="49"/>
      <c r="E1766" s="49"/>
      <c r="F1766" s="49"/>
      <c r="G1766" s="49"/>
      <c r="H1766" s="49"/>
      <c r="I1766" s="49"/>
      <c r="J1766" s="49"/>
      <c r="K1766" s="49"/>
      <c r="L1766" s="49"/>
      <c r="M1766" s="51"/>
      <c r="O1766" s="50">
        <f>Dataset!A1764</f>
        <v>46296</v>
      </c>
      <c r="P1766" s="16">
        <f>Dataset!B1764</f>
        <v>320823</v>
      </c>
      <c r="Q1766" s="16" t="str">
        <f>Dataset!C1764</f>
        <v>Y</v>
      </c>
      <c r="R1766" s="16">
        <f>Dataset!D1764</f>
        <v>14</v>
      </c>
      <c r="S1766" s="16" t="str">
        <f>if(T1766&lt;=0.3,Dataset!D1764, "")</f>
        <v/>
      </c>
      <c r="T1766" s="40">
        <f t="shared" si="2"/>
        <v>0.7574891352</v>
      </c>
      <c r="U1766" s="41" t="b">
        <f t="shared" si="1"/>
        <v>0</v>
      </c>
    </row>
    <row r="1767" ht="15.75" customHeight="1">
      <c r="A1767" s="49"/>
      <c r="B1767" s="49"/>
      <c r="C1767" s="49"/>
      <c r="D1767" s="49"/>
      <c r="E1767" s="49"/>
      <c r="F1767" s="49"/>
      <c r="G1767" s="49"/>
      <c r="H1767" s="49"/>
      <c r="I1767" s="49"/>
      <c r="J1767" s="49"/>
      <c r="K1767" s="49"/>
      <c r="L1767" s="49"/>
      <c r="M1767" s="51"/>
      <c r="O1767" s="50">
        <f>Dataset!A1765</f>
        <v>46296</v>
      </c>
      <c r="P1767" s="16">
        <f>Dataset!B1765</f>
        <v>62565</v>
      </c>
      <c r="Q1767" s="16" t="str">
        <f>Dataset!C1765</f>
        <v>Y</v>
      </c>
      <c r="R1767" s="16">
        <f>Dataset!D1765</f>
        <v>13</v>
      </c>
      <c r="S1767" s="16">
        <f>if(T1767&lt;=0.3,Dataset!D1765, "")</f>
        <v>13</v>
      </c>
      <c r="T1767" s="40">
        <f t="shared" si="2"/>
        <v>0.005855324408</v>
      </c>
      <c r="U1767" s="41" t="b">
        <f t="shared" si="1"/>
        <v>1</v>
      </c>
    </row>
    <row r="1768" ht="15.75" customHeight="1">
      <c r="A1768" s="49"/>
      <c r="B1768" s="49"/>
      <c r="C1768" s="49"/>
      <c r="D1768" s="49"/>
      <c r="E1768" s="49"/>
      <c r="F1768" s="49"/>
      <c r="G1768" s="49"/>
      <c r="H1768" s="49"/>
      <c r="I1768" s="49"/>
      <c r="J1768" s="49"/>
      <c r="K1768" s="49"/>
      <c r="L1768" s="49"/>
      <c r="M1768" s="51"/>
      <c r="O1768" s="50">
        <f>Dataset!A1766</f>
        <v>46295</v>
      </c>
      <c r="P1768" s="16">
        <f>Dataset!B1766</f>
        <v>208095</v>
      </c>
      <c r="Q1768" s="16" t="str">
        <f>Dataset!C1766</f>
        <v>Y</v>
      </c>
      <c r="R1768" s="16">
        <f>Dataset!D1766</f>
        <v>12</v>
      </c>
      <c r="S1768" s="16" t="str">
        <f>if(T1768&lt;=0.3,Dataset!D1766, "")</f>
        <v/>
      </c>
      <c r="T1768" s="40">
        <f t="shared" si="2"/>
        <v>0.864755653</v>
      </c>
      <c r="U1768" s="41" t="b">
        <f t="shared" si="1"/>
        <v>0</v>
      </c>
    </row>
    <row r="1769" ht="15.75" customHeight="1">
      <c r="A1769" s="49"/>
      <c r="B1769" s="49"/>
      <c r="C1769" s="49"/>
      <c r="D1769" s="49"/>
      <c r="E1769" s="49"/>
      <c r="F1769" s="49"/>
      <c r="G1769" s="49"/>
      <c r="H1769" s="49"/>
      <c r="I1769" s="49"/>
      <c r="J1769" s="49"/>
      <c r="K1769" s="49"/>
      <c r="L1769" s="49"/>
      <c r="M1769" s="51"/>
      <c r="O1769" s="50">
        <f>Dataset!A1767</f>
        <v>46295</v>
      </c>
      <c r="P1769" s="16">
        <f>Dataset!B1767</f>
        <v>450532</v>
      </c>
      <c r="Q1769" s="16" t="str">
        <f>Dataset!C1767</f>
        <v>Y</v>
      </c>
      <c r="R1769" s="16">
        <f>Dataset!D1767</f>
        <v>14</v>
      </c>
      <c r="S1769" s="16">
        <f>if(T1769&lt;=0.3,Dataset!D1767, "")</f>
        <v>14</v>
      </c>
      <c r="T1769" s="40">
        <f t="shared" si="2"/>
        <v>0.2628717127</v>
      </c>
      <c r="U1769" s="41" t="b">
        <f t="shared" si="1"/>
        <v>1</v>
      </c>
    </row>
    <row r="1770" ht="15.75" customHeight="1">
      <c r="A1770" s="49"/>
      <c r="B1770" s="49"/>
      <c r="C1770" s="49"/>
      <c r="D1770" s="49"/>
      <c r="E1770" s="49"/>
      <c r="F1770" s="49"/>
      <c r="G1770" s="49"/>
      <c r="H1770" s="49"/>
      <c r="I1770" s="49"/>
      <c r="J1770" s="49"/>
      <c r="K1770" s="49"/>
      <c r="L1770" s="49"/>
      <c r="M1770" s="51"/>
      <c r="O1770" s="50">
        <f>Dataset!A1768</f>
        <v>46295</v>
      </c>
      <c r="P1770" s="16">
        <f>Dataset!B1768</f>
        <v>406773</v>
      </c>
      <c r="Q1770" s="16" t="str">
        <f>Dataset!C1768</f>
        <v>Y</v>
      </c>
      <c r="R1770" s="16">
        <f>Dataset!D1768</f>
        <v>15</v>
      </c>
      <c r="S1770" s="16">
        <f>if(T1770&lt;=0.3,Dataset!D1768, "")</f>
        <v>15</v>
      </c>
      <c r="T1770" s="40">
        <f t="shared" si="2"/>
        <v>0.1436900093</v>
      </c>
      <c r="U1770" s="41" t="b">
        <f t="shared" si="1"/>
        <v>1</v>
      </c>
    </row>
    <row r="1771" ht="15.75" customHeight="1">
      <c r="A1771" s="49"/>
      <c r="B1771" s="49"/>
      <c r="C1771" s="49"/>
      <c r="D1771" s="49"/>
      <c r="E1771" s="49"/>
      <c r="F1771" s="49"/>
      <c r="G1771" s="49"/>
      <c r="H1771" s="49"/>
      <c r="I1771" s="49"/>
      <c r="J1771" s="49"/>
      <c r="K1771" s="49"/>
      <c r="L1771" s="49"/>
      <c r="M1771" s="51"/>
      <c r="O1771" s="50">
        <f>Dataset!A1769</f>
        <v>46295</v>
      </c>
      <c r="P1771" s="16">
        <f>Dataset!B1769</f>
        <v>430998</v>
      </c>
      <c r="Q1771" s="16" t="str">
        <f>Dataset!C1769</f>
        <v>Y</v>
      </c>
      <c r="R1771" s="16">
        <f>Dataset!D1769</f>
        <v>15</v>
      </c>
      <c r="S1771" s="16" t="str">
        <f>if(T1771&lt;=0.3,Dataset!D1769, "")</f>
        <v/>
      </c>
      <c r="T1771" s="40">
        <f t="shared" si="2"/>
        <v>0.5307145195</v>
      </c>
      <c r="U1771" s="41" t="b">
        <f t="shared" si="1"/>
        <v>0</v>
      </c>
    </row>
    <row r="1772" ht="15.75" customHeight="1">
      <c r="A1772" s="49"/>
      <c r="B1772" s="49"/>
      <c r="C1772" s="49"/>
      <c r="D1772" s="49"/>
      <c r="E1772" s="49"/>
      <c r="F1772" s="49"/>
      <c r="G1772" s="49"/>
      <c r="H1772" s="49"/>
      <c r="I1772" s="49"/>
      <c r="J1772" s="49"/>
      <c r="K1772" s="49"/>
      <c r="L1772" s="49"/>
      <c r="M1772" s="51"/>
      <c r="O1772" s="50">
        <f>Dataset!A1770</f>
        <v>46295</v>
      </c>
      <c r="P1772" s="16">
        <f>Dataset!B1770</f>
        <v>364392</v>
      </c>
      <c r="Q1772" s="16" t="str">
        <f>Dataset!C1770</f>
        <v>Y</v>
      </c>
      <c r="R1772" s="16">
        <f>Dataset!D1770</f>
        <v>13</v>
      </c>
      <c r="S1772" s="16" t="str">
        <f>if(T1772&lt;=0.3,Dataset!D1770, "")</f>
        <v/>
      </c>
      <c r="T1772" s="40">
        <f t="shared" si="2"/>
        <v>0.4614607045</v>
      </c>
      <c r="U1772" s="41" t="b">
        <f t="shared" si="1"/>
        <v>0</v>
      </c>
    </row>
    <row r="1773" ht="15.75" customHeight="1">
      <c r="A1773" s="49"/>
      <c r="B1773" s="49"/>
      <c r="C1773" s="49"/>
      <c r="D1773" s="49"/>
      <c r="E1773" s="49"/>
      <c r="F1773" s="49"/>
      <c r="G1773" s="49"/>
      <c r="H1773" s="49"/>
      <c r="I1773" s="49"/>
      <c r="J1773" s="49"/>
      <c r="K1773" s="49"/>
      <c r="L1773" s="49"/>
      <c r="M1773" s="51"/>
      <c r="O1773" s="50">
        <f>Dataset!A1771</f>
        <v>46295</v>
      </c>
      <c r="P1773" s="16">
        <f>Dataset!B1771</f>
        <v>263277</v>
      </c>
      <c r="Q1773" s="16" t="str">
        <f>Dataset!C1771</f>
        <v>Y</v>
      </c>
      <c r="R1773" s="16">
        <f>Dataset!D1771</f>
        <v>12</v>
      </c>
      <c r="S1773" s="16">
        <f>if(T1773&lt;=0.3,Dataset!D1771, "")</f>
        <v>12</v>
      </c>
      <c r="T1773" s="40">
        <f t="shared" si="2"/>
        <v>0.2387196749</v>
      </c>
      <c r="U1773" s="41" t="b">
        <f t="shared" si="1"/>
        <v>1</v>
      </c>
    </row>
    <row r="1774" ht="15.75" customHeight="1">
      <c r="A1774" s="49"/>
      <c r="B1774" s="49"/>
      <c r="C1774" s="49"/>
      <c r="D1774" s="49"/>
      <c r="E1774" s="49"/>
      <c r="F1774" s="49"/>
      <c r="G1774" s="49"/>
      <c r="H1774" s="49"/>
      <c r="I1774" s="49"/>
      <c r="J1774" s="49"/>
      <c r="K1774" s="49"/>
      <c r="L1774" s="49"/>
      <c r="M1774" s="51"/>
      <c r="O1774" s="50">
        <f>Dataset!A1772</f>
        <v>46295</v>
      </c>
      <c r="P1774" s="16">
        <f>Dataset!B1772</f>
        <v>104421</v>
      </c>
      <c r="Q1774" s="16" t="str">
        <f>Dataset!C1772</f>
        <v>Y</v>
      </c>
      <c r="R1774" s="16">
        <f>Dataset!D1772</f>
        <v>14</v>
      </c>
      <c r="S1774" s="16" t="str">
        <f>if(T1774&lt;=0.3,Dataset!D1772, "")</f>
        <v/>
      </c>
      <c r="T1774" s="40">
        <f t="shared" si="2"/>
        <v>0.5464495566</v>
      </c>
      <c r="U1774" s="41" t="b">
        <f t="shared" si="1"/>
        <v>0</v>
      </c>
    </row>
    <row r="1775" ht="15.75" customHeight="1">
      <c r="A1775" s="49"/>
      <c r="B1775" s="49"/>
      <c r="C1775" s="49"/>
      <c r="D1775" s="49"/>
      <c r="E1775" s="49"/>
      <c r="F1775" s="49"/>
      <c r="G1775" s="49"/>
      <c r="H1775" s="49"/>
      <c r="I1775" s="49"/>
      <c r="J1775" s="49"/>
      <c r="K1775" s="49"/>
      <c r="L1775" s="49"/>
      <c r="M1775" s="51"/>
      <c r="O1775" s="50">
        <f>Dataset!A1773</f>
        <v>46295</v>
      </c>
      <c r="P1775" s="16">
        <f>Dataset!B1773</f>
        <v>96324</v>
      </c>
      <c r="Q1775" s="16" t="str">
        <f>Dataset!C1773</f>
        <v>Y</v>
      </c>
      <c r="R1775" s="16">
        <f>Dataset!D1773</f>
        <v>13</v>
      </c>
      <c r="S1775" s="16">
        <f>if(T1775&lt;=0.3,Dataset!D1773, "")</f>
        <v>13</v>
      </c>
      <c r="T1775" s="40">
        <f t="shared" si="2"/>
        <v>0.1792169799</v>
      </c>
      <c r="U1775" s="41" t="b">
        <f t="shared" si="1"/>
        <v>1</v>
      </c>
    </row>
    <row r="1776" ht="15.75" customHeight="1">
      <c r="A1776" s="49"/>
      <c r="B1776" s="49"/>
      <c r="C1776" s="49"/>
      <c r="D1776" s="49"/>
      <c r="E1776" s="49"/>
      <c r="F1776" s="49"/>
      <c r="G1776" s="49"/>
      <c r="H1776" s="49"/>
      <c r="I1776" s="49"/>
      <c r="J1776" s="49"/>
      <c r="K1776" s="49"/>
      <c r="L1776" s="49"/>
      <c r="M1776" s="51"/>
      <c r="O1776" s="50">
        <f>Dataset!A1774</f>
        <v>46295</v>
      </c>
      <c r="P1776" s="16">
        <f>Dataset!B1774</f>
        <v>331915</v>
      </c>
      <c r="Q1776" s="16" t="str">
        <f>Dataset!C1774</f>
        <v>Y</v>
      </c>
      <c r="R1776" s="16">
        <f>Dataset!D1774</f>
        <v>12</v>
      </c>
      <c r="S1776" s="16" t="str">
        <f>if(T1776&lt;=0.3,Dataset!D1774, "")</f>
        <v/>
      </c>
      <c r="T1776" s="40">
        <f t="shared" si="2"/>
        <v>0.777035078</v>
      </c>
      <c r="U1776" s="41" t="b">
        <f t="shared" si="1"/>
        <v>0</v>
      </c>
    </row>
    <row r="1777" ht="15.75" customHeight="1">
      <c r="A1777" s="49"/>
      <c r="B1777" s="49"/>
      <c r="C1777" s="49"/>
      <c r="D1777" s="49"/>
      <c r="E1777" s="49"/>
      <c r="F1777" s="49"/>
      <c r="G1777" s="49"/>
      <c r="H1777" s="49"/>
      <c r="I1777" s="49"/>
      <c r="J1777" s="49"/>
      <c r="K1777" s="49"/>
      <c r="L1777" s="49"/>
      <c r="M1777" s="51"/>
      <c r="O1777" s="50">
        <f>Dataset!A1775</f>
        <v>46295</v>
      </c>
      <c r="P1777" s="16">
        <f>Dataset!B1775</f>
        <v>64483</v>
      </c>
      <c r="Q1777" s="16" t="str">
        <f>Dataset!C1775</f>
        <v>Y</v>
      </c>
      <c r="R1777" s="16">
        <f>Dataset!D1775</f>
        <v>14</v>
      </c>
      <c r="S1777" s="16" t="str">
        <f>if(T1777&lt;=0.3,Dataset!D1775, "")</f>
        <v/>
      </c>
      <c r="T1777" s="40">
        <f t="shared" si="2"/>
        <v>0.5661808778</v>
      </c>
      <c r="U1777" s="41" t="b">
        <f t="shared" si="1"/>
        <v>0</v>
      </c>
    </row>
    <row r="1778" ht="15.75" customHeight="1">
      <c r="A1778" s="49"/>
      <c r="B1778" s="49"/>
      <c r="C1778" s="49"/>
      <c r="D1778" s="49"/>
      <c r="E1778" s="49"/>
      <c r="F1778" s="49"/>
      <c r="G1778" s="49"/>
      <c r="H1778" s="49"/>
      <c r="I1778" s="49"/>
      <c r="J1778" s="49"/>
      <c r="K1778" s="49"/>
      <c r="L1778" s="49"/>
      <c r="M1778" s="51"/>
      <c r="O1778" s="50">
        <f>Dataset!A1776</f>
        <v>46295</v>
      </c>
      <c r="P1778" s="16">
        <f>Dataset!B1776</f>
        <v>28164</v>
      </c>
      <c r="Q1778" s="16" t="str">
        <f>Dataset!C1776</f>
        <v>Y</v>
      </c>
      <c r="R1778" s="16">
        <f>Dataset!D1776</f>
        <v>12</v>
      </c>
      <c r="S1778" s="16" t="str">
        <f>if(T1778&lt;=0.3,Dataset!D1776, "")</f>
        <v/>
      </c>
      <c r="T1778" s="40">
        <f t="shared" si="2"/>
        <v>0.3589717309</v>
      </c>
      <c r="U1778" s="41" t="b">
        <f t="shared" si="1"/>
        <v>0</v>
      </c>
    </row>
    <row r="1779" ht="15.75" customHeight="1">
      <c r="A1779" s="49"/>
      <c r="B1779" s="49"/>
      <c r="C1779" s="49"/>
      <c r="D1779" s="49"/>
      <c r="E1779" s="49"/>
      <c r="F1779" s="49"/>
      <c r="G1779" s="49"/>
      <c r="H1779" s="49"/>
      <c r="I1779" s="49"/>
      <c r="J1779" s="49"/>
      <c r="K1779" s="49"/>
      <c r="L1779" s="49"/>
      <c r="M1779" s="51"/>
      <c r="O1779" s="50">
        <f>Dataset!A1777</f>
        <v>46295</v>
      </c>
      <c r="P1779" s="16">
        <f>Dataset!B1777</f>
        <v>429344</v>
      </c>
      <c r="Q1779" s="16" t="str">
        <f>Dataset!C1777</f>
        <v>Y</v>
      </c>
      <c r="R1779" s="16">
        <f>Dataset!D1777</f>
        <v>14</v>
      </c>
      <c r="S1779" s="16" t="str">
        <f>if(T1779&lt;=0.3,Dataset!D1777, "")</f>
        <v/>
      </c>
      <c r="T1779" s="40">
        <f t="shared" si="2"/>
        <v>0.421006389</v>
      </c>
      <c r="U1779" s="41" t="b">
        <f t="shared" si="1"/>
        <v>0</v>
      </c>
    </row>
    <row r="1780" ht="15.75" customHeight="1">
      <c r="A1780" s="49"/>
      <c r="B1780" s="49"/>
      <c r="C1780" s="49"/>
      <c r="D1780" s="49"/>
      <c r="E1780" s="49"/>
      <c r="F1780" s="49"/>
      <c r="G1780" s="49"/>
      <c r="H1780" s="49"/>
      <c r="I1780" s="49"/>
      <c r="J1780" s="49"/>
      <c r="K1780" s="49"/>
      <c r="L1780" s="49"/>
      <c r="M1780" s="51"/>
      <c r="O1780" s="50">
        <f>Dataset!A1778</f>
        <v>46295</v>
      </c>
      <c r="P1780" s="16">
        <f>Dataset!B1778</f>
        <v>82822</v>
      </c>
      <c r="Q1780" s="16" t="str">
        <f>Dataset!C1778</f>
        <v>Y</v>
      </c>
      <c r="R1780" s="16">
        <f>Dataset!D1778</f>
        <v>15</v>
      </c>
      <c r="S1780" s="16" t="str">
        <f>if(T1780&lt;=0.3,Dataset!D1778, "")</f>
        <v/>
      </c>
      <c r="T1780" s="40">
        <f t="shared" si="2"/>
        <v>0.7600360183</v>
      </c>
      <c r="U1780" s="41" t="b">
        <f t="shared" si="1"/>
        <v>0</v>
      </c>
    </row>
    <row r="1781" ht="15.75" customHeight="1">
      <c r="A1781" s="49"/>
      <c r="B1781" s="49"/>
      <c r="C1781" s="49"/>
      <c r="D1781" s="49"/>
      <c r="E1781" s="49"/>
      <c r="F1781" s="49"/>
      <c r="G1781" s="49"/>
      <c r="H1781" s="49"/>
      <c r="I1781" s="49"/>
      <c r="J1781" s="49"/>
      <c r="K1781" s="49"/>
      <c r="L1781" s="49"/>
      <c r="M1781" s="51"/>
      <c r="O1781" s="50">
        <f>Dataset!A1779</f>
        <v>46295</v>
      </c>
      <c r="P1781" s="16">
        <f>Dataset!B1779</f>
        <v>139234</v>
      </c>
      <c r="Q1781" s="16" t="str">
        <f>Dataset!C1779</f>
        <v>Y</v>
      </c>
      <c r="R1781" s="16">
        <f>Dataset!D1779</f>
        <v>14</v>
      </c>
      <c r="S1781" s="16" t="str">
        <f>if(T1781&lt;=0.3,Dataset!D1779, "")</f>
        <v/>
      </c>
      <c r="T1781" s="40">
        <f t="shared" si="2"/>
        <v>0.7928309376</v>
      </c>
      <c r="U1781" s="41" t="b">
        <f t="shared" si="1"/>
        <v>0</v>
      </c>
    </row>
    <row r="1782" ht="15.75" customHeight="1">
      <c r="A1782" s="49"/>
      <c r="B1782" s="49"/>
      <c r="C1782" s="49"/>
      <c r="D1782" s="49"/>
      <c r="E1782" s="49"/>
      <c r="F1782" s="49"/>
      <c r="G1782" s="49"/>
      <c r="H1782" s="49"/>
      <c r="I1782" s="49"/>
      <c r="J1782" s="49"/>
      <c r="K1782" s="49"/>
      <c r="L1782" s="49"/>
      <c r="M1782" s="51"/>
      <c r="O1782" s="50">
        <f>Dataset!A1780</f>
        <v>46295</v>
      </c>
      <c r="P1782" s="16">
        <f>Dataset!B1780</f>
        <v>83616</v>
      </c>
      <c r="Q1782" s="16" t="str">
        <f>Dataset!C1780</f>
        <v>Y</v>
      </c>
      <c r="R1782" s="16">
        <f>Dataset!D1780</f>
        <v>5</v>
      </c>
      <c r="S1782" s="16">
        <f>if(T1782&lt;=0.3,Dataset!D1780, "")</f>
        <v>5</v>
      </c>
      <c r="T1782" s="40">
        <f t="shared" si="2"/>
        <v>0.1783131903</v>
      </c>
      <c r="U1782" s="41" t="b">
        <f t="shared" si="1"/>
        <v>1</v>
      </c>
    </row>
    <row r="1783" ht="15.75" customHeight="1">
      <c r="A1783" s="49"/>
      <c r="B1783" s="49"/>
      <c r="C1783" s="49"/>
      <c r="D1783" s="49"/>
      <c r="E1783" s="49"/>
      <c r="F1783" s="49"/>
      <c r="G1783" s="49"/>
      <c r="H1783" s="49"/>
      <c r="I1783" s="49"/>
      <c r="J1783" s="49"/>
      <c r="K1783" s="49"/>
      <c r="L1783" s="49"/>
      <c r="M1783" s="51"/>
      <c r="O1783" s="50">
        <f>Dataset!A1781</f>
        <v>46295</v>
      </c>
      <c r="P1783" s="16">
        <f>Dataset!B1781</f>
        <v>74301</v>
      </c>
      <c r="Q1783" s="16" t="str">
        <f>Dataset!C1781</f>
        <v>Y</v>
      </c>
      <c r="R1783" s="16">
        <f>Dataset!D1781</f>
        <v>13</v>
      </c>
      <c r="S1783" s="16" t="str">
        <f>if(T1783&lt;=0.3,Dataset!D1781, "")</f>
        <v/>
      </c>
      <c r="T1783" s="40">
        <f t="shared" si="2"/>
        <v>0.3503830465</v>
      </c>
      <c r="U1783" s="41" t="b">
        <f t="shared" si="1"/>
        <v>0</v>
      </c>
    </row>
    <row r="1784" ht="15.75" customHeight="1">
      <c r="A1784" s="49"/>
      <c r="B1784" s="49"/>
      <c r="C1784" s="49"/>
      <c r="D1784" s="49"/>
      <c r="E1784" s="49"/>
      <c r="F1784" s="49"/>
      <c r="G1784" s="49"/>
      <c r="H1784" s="49"/>
      <c r="I1784" s="49"/>
      <c r="J1784" s="49"/>
      <c r="K1784" s="49"/>
      <c r="L1784" s="49"/>
      <c r="M1784" s="51"/>
      <c r="O1784" s="50">
        <f>Dataset!A1782</f>
        <v>46295</v>
      </c>
      <c r="P1784" s="16">
        <f>Dataset!B1782</f>
        <v>188488</v>
      </c>
      <c r="Q1784" s="16" t="str">
        <f>Dataset!C1782</f>
        <v>Y</v>
      </c>
      <c r="R1784" s="16">
        <f>Dataset!D1782</f>
        <v>14</v>
      </c>
      <c r="S1784" s="16" t="str">
        <f>if(T1784&lt;=0.3,Dataset!D1782, "")</f>
        <v/>
      </c>
      <c r="T1784" s="40">
        <f t="shared" si="2"/>
        <v>0.5981366345</v>
      </c>
      <c r="U1784" s="41" t="b">
        <f t="shared" si="1"/>
        <v>0</v>
      </c>
    </row>
    <row r="1785" ht="15.75" customHeight="1">
      <c r="A1785" s="49"/>
      <c r="B1785" s="49"/>
      <c r="C1785" s="49"/>
      <c r="D1785" s="49"/>
      <c r="E1785" s="49"/>
      <c r="F1785" s="49"/>
      <c r="G1785" s="49"/>
      <c r="H1785" s="49"/>
      <c r="I1785" s="49"/>
      <c r="J1785" s="49"/>
      <c r="K1785" s="49"/>
      <c r="L1785" s="49"/>
      <c r="M1785" s="51"/>
      <c r="O1785" s="50">
        <f>Dataset!A1783</f>
        <v>46295</v>
      </c>
      <c r="P1785" s="16">
        <f>Dataset!B1783</f>
        <v>141911</v>
      </c>
      <c r="Q1785" s="16" t="str">
        <f>Dataset!C1783</f>
        <v>Y</v>
      </c>
      <c r="R1785" s="16">
        <f>Dataset!D1783</f>
        <v>14</v>
      </c>
      <c r="S1785" s="16">
        <f>if(T1785&lt;=0.3,Dataset!D1783, "")</f>
        <v>14</v>
      </c>
      <c r="T1785" s="40">
        <f t="shared" si="2"/>
        <v>0.2862272995</v>
      </c>
      <c r="U1785" s="41" t="b">
        <f t="shared" si="1"/>
        <v>1</v>
      </c>
    </row>
    <row r="1786" ht="15.75" customHeight="1">
      <c r="A1786" s="49"/>
      <c r="B1786" s="49"/>
      <c r="C1786" s="49"/>
      <c r="D1786" s="49"/>
      <c r="E1786" s="49"/>
      <c r="F1786" s="49"/>
      <c r="G1786" s="49"/>
      <c r="H1786" s="49"/>
      <c r="I1786" s="49"/>
      <c r="J1786" s="49"/>
      <c r="K1786" s="49"/>
      <c r="L1786" s="49"/>
      <c r="M1786" s="51"/>
      <c r="O1786" s="50">
        <f>Dataset!A1784</f>
        <v>46295</v>
      </c>
      <c r="P1786" s="16">
        <f>Dataset!B1784</f>
        <v>274455</v>
      </c>
      <c r="Q1786" s="16" t="str">
        <f>Dataset!C1784</f>
        <v>Y</v>
      </c>
      <c r="R1786" s="16">
        <f>Dataset!D1784</f>
        <v>14</v>
      </c>
      <c r="S1786" s="16" t="str">
        <f>if(T1786&lt;=0.3,Dataset!D1784, "")</f>
        <v/>
      </c>
      <c r="T1786" s="40">
        <f t="shared" si="2"/>
        <v>0.3510828966</v>
      </c>
      <c r="U1786" s="41" t="b">
        <f t="shared" si="1"/>
        <v>0</v>
      </c>
    </row>
    <row r="1787" ht="15.75" customHeight="1">
      <c r="A1787" s="49"/>
      <c r="B1787" s="49"/>
      <c r="C1787" s="49"/>
      <c r="D1787" s="49"/>
      <c r="E1787" s="49"/>
      <c r="F1787" s="49"/>
      <c r="G1787" s="49"/>
      <c r="H1787" s="49"/>
      <c r="I1787" s="49"/>
      <c r="J1787" s="49"/>
      <c r="K1787" s="49"/>
      <c r="L1787" s="49"/>
      <c r="M1787" s="51"/>
      <c r="O1787" s="50">
        <f>Dataset!A1785</f>
        <v>46295</v>
      </c>
      <c r="P1787" s="16">
        <f>Dataset!B1785</f>
        <v>89148</v>
      </c>
      <c r="Q1787" s="16" t="str">
        <f>Dataset!C1785</f>
        <v>Y</v>
      </c>
      <c r="R1787" s="16">
        <f>Dataset!D1785</f>
        <v>14</v>
      </c>
      <c r="S1787" s="16" t="str">
        <f>if(T1787&lt;=0.3,Dataset!D1785, "")</f>
        <v/>
      </c>
      <c r="T1787" s="40">
        <f t="shared" si="2"/>
        <v>0.9136254047</v>
      </c>
      <c r="U1787" s="41" t="b">
        <f t="shared" si="1"/>
        <v>0</v>
      </c>
    </row>
    <row r="1788" ht="15.75" customHeight="1">
      <c r="A1788" s="49"/>
      <c r="B1788" s="49"/>
      <c r="C1788" s="49"/>
      <c r="D1788" s="49"/>
      <c r="E1788" s="49"/>
      <c r="F1788" s="49"/>
      <c r="G1788" s="49"/>
      <c r="H1788" s="49"/>
      <c r="I1788" s="49"/>
      <c r="J1788" s="49"/>
      <c r="K1788" s="49"/>
      <c r="L1788" s="49"/>
      <c r="M1788" s="51"/>
      <c r="O1788" s="50">
        <f>Dataset!A1786</f>
        <v>46295</v>
      </c>
      <c r="P1788" s="16">
        <f>Dataset!B1786</f>
        <v>70050</v>
      </c>
      <c r="Q1788" s="16" t="str">
        <f>Dataset!C1786</f>
        <v>Y</v>
      </c>
      <c r="R1788" s="16">
        <f>Dataset!D1786</f>
        <v>13</v>
      </c>
      <c r="S1788" s="16" t="str">
        <f>if(T1788&lt;=0.3,Dataset!D1786, "")</f>
        <v/>
      </c>
      <c r="T1788" s="40">
        <f t="shared" si="2"/>
        <v>0.9675176674</v>
      </c>
      <c r="U1788" s="41" t="b">
        <f t="shared" si="1"/>
        <v>0</v>
      </c>
    </row>
    <row r="1789" ht="15.75" customHeight="1">
      <c r="A1789" s="49"/>
      <c r="B1789" s="49"/>
      <c r="C1789" s="49"/>
      <c r="D1789" s="49"/>
      <c r="E1789" s="49"/>
      <c r="F1789" s="49"/>
      <c r="G1789" s="49"/>
      <c r="H1789" s="49"/>
      <c r="I1789" s="49"/>
      <c r="J1789" s="49"/>
      <c r="K1789" s="49"/>
      <c r="L1789" s="49"/>
      <c r="M1789" s="51"/>
      <c r="O1789" s="50">
        <f>Dataset!A1787</f>
        <v>46295</v>
      </c>
      <c r="P1789" s="16">
        <f>Dataset!B1787</f>
        <v>223660</v>
      </c>
      <c r="Q1789" s="16" t="str">
        <f>Dataset!C1787</f>
        <v>Y</v>
      </c>
      <c r="R1789" s="16">
        <f>Dataset!D1787</f>
        <v>5</v>
      </c>
      <c r="S1789" s="16" t="str">
        <f>if(T1789&lt;=0.3,Dataset!D1787, "")</f>
        <v/>
      </c>
      <c r="T1789" s="40">
        <f t="shared" si="2"/>
        <v>0.800302441</v>
      </c>
      <c r="U1789" s="41" t="b">
        <f t="shared" si="1"/>
        <v>0</v>
      </c>
    </row>
    <row r="1790" ht="15.75" customHeight="1">
      <c r="A1790" s="49"/>
      <c r="B1790" s="49"/>
      <c r="C1790" s="49"/>
      <c r="D1790" s="49"/>
      <c r="E1790" s="49"/>
      <c r="F1790" s="49"/>
      <c r="G1790" s="49"/>
      <c r="H1790" s="49"/>
      <c r="I1790" s="49"/>
      <c r="J1790" s="49"/>
      <c r="K1790" s="49"/>
      <c r="L1790" s="49"/>
      <c r="M1790" s="51"/>
      <c r="O1790" s="50">
        <f>Dataset!A1788</f>
        <v>46295</v>
      </c>
      <c r="P1790" s="16">
        <f>Dataset!B1788</f>
        <v>80884</v>
      </c>
      <c r="Q1790" s="16" t="str">
        <f>Dataset!C1788</f>
        <v>Y</v>
      </c>
      <c r="R1790" s="16">
        <f>Dataset!D1788</f>
        <v>5</v>
      </c>
      <c r="S1790" s="16" t="str">
        <f>if(T1790&lt;=0.3,Dataset!D1788, "")</f>
        <v/>
      </c>
      <c r="T1790" s="40">
        <f t="shared" si="2"/>
        <v>0.8490493656</v>
      </c>
      <c r="U1790" s="41" t="b">
        <f t="shared" si="1"/>
        <v>0</v>
      </c>
    </row>
    <row r="1791" ht="15.75" customHeight="1">
      <c r="A1791" s="49"/>
      <c r="B1791" s="49"/>
      <c r="C1791" s="49"/>
      <c r="D1791" s="49"/>
      <c r="E1791" s="49"/>
      <c r="F1791" s="49"/>
      <c r="G1791" s="49"/>
      <c r="H1791" s="49"/>
      <c r="I1791" s="49"/>
      <c r="J1791" s="49"/>
      <c r="K1791" s="49"/>
      <c r="L1791" s="49"/>
      <c r="M1791" s="51"/>
      <c r="O1791" s="50">
        <f>Dataset!A1789</f>
        <v>46295</v>
      </c>
      <c r="P1791" s="16">
        <f>Dataset!B1789</f>
        <v>383629</v>
      </c>
      <c r="Q1791" s="16" t="str">
        <f>Dataset!C1789</f>
        <v>Y</v>
      </c>
      <c r="R1791" s="16">
        <f>Dataset!D1789</f>
        <v>5</v>
      </c>
      <c r="S1791" s="16" t="str">
        <f>if(T1791&lt;=0.3,Dataset!D1789, "")</f>
        <v/>
      </c>
      <c r="T1791" s="40">
        <f t="shared" si="2"/>
        <v>0.3395786177</v>
      </c>
      <c r="U1791" s="41" t="b">
        <f t="shared" si="1"/>
        <v>0</v>
      </c>
    </row>
    <row r="1792" ht="15.75" customHeight="1">
      <c r="A1792" s="49"/>
      <c r="B1792" s="49"/>
      <c r="C1792" s="49"/>
      <c r="D1792" s="49"/>
      <c r="E1792" s="49"/>
      <c r="F1792" s="49"/>
      <c r="G1792" s="49"/>
      <c r="H1792" s="49"/>
      <c r="I1792" s="49"/>
      <c r="J1792" s="49"/>
      <c r="K1792" s="49"/>
      <c r="L1792" s="49"/>
      <c r="M1792" s="51"/>
      <c r="O1792" s="50">
        <f>Dataset!A1790</f>
        <v>46295</v>
      </c>
      <c r="P1792" s="16">
        <f>Dataset!B1790</f>
        <v>69218</v>
      </c>
      <c r="Q1792" s="16" t="str">
        <f>Dataset!C1790</f>
        <v>Y</v>
      </c>
      <c r="R1792" s="16">
        <f>Dataset!D1790</f>
        <v>15</v>
      </c>
      <c r="S1792" s="16" t="str">
        <f>if(T1792&lt;=0.3,Dataset!D1790, "")</f>
        <v/>
      </c>
      <c r="T1792" s="40">
        <f t="shared" si="2"/>
        <v>0.9890738294</v>
      </c>
      <c r="U1792" s="41" t="b">
        <f t="shared" si="1"/>
        <v>0</v>
      </c>
    </row>
    <row r="1793" ht="15.75" customHeight="1">
      <c r="A1793" s="49"/>
      <c r="B1793" s="49"/>
      <c r="C1793" s="49"/>
      <c r="D1793" s="49"/>
      <c r="E1793" s="49"/>
      <c r="F1793" s="49"/>
      <c r="G1793" s="49"/>
      <c r="H1793" s="49"/>
      <c r="I1793" s="49"/>
      <c r="J1793" s="49"/>
      <c r="K1793" s="49"/>
      <c r="L1793" s="49"/>
      <c r="M1793" s="51"/>
      <c r="O1793" s="50">
        <f>Dataset!A1791</f>
        <v>46295</v>
      </c>
      <c r="P1793" s="16">
        <f>Dataset!B1791</f>
        <v>472371</v>
      </c>
      <c r="Q1793" s="16" t="str">
        <f>Dataset!C1791</f>
        <v>Y</v>
      </c>
      <c r="R1793" s="16">
        <f>Dataset!D1791</f>
        <v>9</v>
      </c>
      <c r="S1793" s="16" t="str">
        <f>if(T1793&lt;=0.3,Dataset!D1791, "")</f>
        <v/>
      </c>
      <c r="T1793" s="40">
        <f t="shared" si="2"/>
        <v>0.7031084609</v>
      </c>
      <c r="U1793" s="41" t="b">
        <f t="shared" si="1"/>
        <v>0</v>
      </c>
    </row>
    <row r="1794" ht="15.75" customHeight="1">
      <c r="A1794" s="49"/>
      <c r="B1794" s="49"/>
      <c r="C1794" s="49"/>
      <c r="D1794" s="49"/>
      <c r="E1794" s="49"/>
      <c r="F1794" s="49"/>
      <c r="G1794" s="49"/>
      <c r="H1794" s="49"/>
      <c r="I1794" s="49"/>
      <c r="J1794" s="49"/>
      <c r="K1794" s="49"/>
      <c r="L1794" s="49"/>
      <c r="M1794" s="51"/>
      <c r="O1794" s="50">
        <f>Dataset!A1792</f>
        <v>46295</v>
      </c>
      <c r="P1794" s="16">
        <f>Dataset!B1792</f>
        <v>340936</v>
      </c>
      <c r="Q1794" s="16" t="str">
        <f>Dataset!C1792</f>
        <v>Y</v>
      </c>
      <c r="R1794" s="16">
        <f>Dataset!D1792</f>
        <v>14</v>
      </c>
      <c r="S1794" s="16" t="str">
        <f>if(T1794&lt;=0.3,Dataset!D1792, "")</f>
        <v/>
      </c>
      <c r="T1794" s="40">
        <f t="shared" si="2"/>
        <v>0.6457062522</v>
      </c>
      <c r="U1794" s="41" t="b">
        <f t="shared" si="1"/>
        <v>0</v>
      </c>
    </row>
    <row r="1795" ht="15.75" customHeight="1">
      <c r="A1795" s="49"/>
      <c r="B1795" s="49"/>
      <c r="C1795" s="49"/>
      <c r="D1795" s="49"/>
      <c r="E1795" s="49"/>
      <c r="F1795" s="49"/>
      <c r="G1795" s="49"/>
      <c r="H1795" s="49"/>
      <c r="I1795" s="49"/>
      <c r="J1795" s="49"/>
      <c r="K1795" s="49"/>
      <c r="L1795" s="49"/>
      <c r="M1795" s="51"/>
      <c r="O1795" s="50">
        <f>Dataset!A1793</f>
        <v>46295</v>
      </c>
      <c r="P1795" s="16">
        <f>Dataset!B1793</f>
        <v>313271</v>
      </c>
      <c r="Q1795" s="16" t="str">
        <f>Dataset!C1793</f>
        <v>Y</v>
      </c>
      <c r="R1795" s="16">
        <f>Dataset!D1793</f>
        <v>13</v>
      </c>
      <c r="S1795" s="16" t="str">
        <f>if(T1795&lt;=0.3,Dataset!D1793, "")</f>
        <v/>
      </c>
      <c r="T1795" s="40">
        <f t="shared" si="2"/>
        <v>0.6244930603</v>
      </c>
      <c r="U1795" s="41" t="b">
        <f t="shared" si="1"/>
        <v>0</v>
      </c>
    </row>
    <row r="1796" ht="15.75" customHeight="1">
      <c r="A1796" s="49"/>
      <c r="B1796" s="49"/>
      <c r="C1796" s="49"/>
      <c r="D1796" s="49"/>
      <c r="E1796" s="49"/>
      <c r="F1796" s="49"/>
      <c r="G1796" s="49"/>
      <c r="H1796" s="49"/>
      <c r="I1796" s="49"/>
      <c r="J1796" s="49"/>
      <c r="K1796" s="49"/>
      <c r="L1796" s="49"/>
      <c r="M1796" s="51"/>
      <c r="O1796" s="50">
        <f>Dataset!A1794</f>
        <v>46295</v>
      </c>
      <c r="P1796" s="16">
        <f>Dataset!B1794</f>
        <v>115690</v>
      </c>
      <c r="Q1796" s="16" t="str">
        <f>Dataset!C1794</f>
        <v>Y</v>
      </c>
      <c r="R1796" s="16">
        <f>Dataset!D1794</f>
        <v>13</v>
      </c>
      <c r="S1796" s="16" t="str">
        <f>if(T1796&lt;=0.3,Dataset!D1794, "")</f>
        <v/>
      </c>
      <c r="T1796" s="40">
        <f t="shared" si="2"/>
        <v>0.7602401247</v>
      </c>
      <c r="U1796" s="41" t="b">
        <f t="shared" si="1"/>
        <v>0</v>
      </c>
    </row>
    <row r="1797" ht="15.75" customHeight="1">
      <c r="A1797" s="49"/>
      <c r="B1797" s="49"/>
      <c r="C1797" s="49"/>
      <c r="D1797" s="49"/>
      <c r="E1797" s="49"/>
      <c r="F1797" s="49"/>
      <c r="G1797" s="49"/>
      <c r="H1797" s="49"/>
      <c r="I1797" s="49"/>
      <c r="J1797" s="49"/>
      <c r="K1797" s="49"/>
      <c r="L1797" s="49"/>
      <c r="M1797" s="51"/>
      <c r="O1797" s="50">
        <f>Dataset!A1795</f>
        <v>46294</v>
      </c>
      <c r="P1797" s="16">
        <f>Dataset!B1795</f>
        <v>209462</v>
      </c>
      <c r="Q1797" s="16" t="str">
        <f>Dataset!C1795</f>
        <v>Y</v>
      </c>
      <c r="R1797" s="16">
        <f>Dataset!D1795</f>
        <v>15</v>
      </c>
      <c r="S1797" s="16">
        <f>if(T1797&lt;=0.3,Dataset!D1795, "")</f>
        <v>15</v>
      </c>
      <c r="T1797" s="40">
        <f t="shared" si="2"/>
        <v>0.231055555</v>
      </c>
      <c r="U1797" s="41" t="b">
        <f t="shared" si="1"/>
        <v>1</v>
      </c>
    </row>
    <row r="1798" ht="15.75" customHeight="1">
      <c r="A1798" s="49"/>
      <c r="B1798" s="49"/>
      <c r="C1798" s="49"/>
      <c r="D1798" s="49"/>
      <c r="E1798" s="49"/>
      <c r="F1798" s="49"/>
      <c r="G1798" s="49"/>
      <c r="H1798" s="49"/>
      <c r="I1798" s="49"/>
      <c r="J1798" s="49"/>
      <c r="K1798" s="49"/>
      <c r="L1798" s="49"/>
      <c r="M1798" s="51"/>
      <c r="O1798" s="50">
        <f>Dataset!A1796</f>
        <v>46294</v>
      </c>
      <c r="P1798" s="16">
        <f>Dataset!B1796</f>
        <v>346148</v>
      </c>
      <c r="Q1798" s="16" t="str">
        <f>Dataset!C1796</f>
        <v>Y</v>
      </c>
      <c r="R1798" s="16">
        <f>Dataset!D1796</f>
        <v>15</v>
      </c>
      <c r="S1798" s="16" t="str">
        <f>if(T1798&lt;=0.3,Dataset!D1796, "")</f>
        <v/>
      </c>
      <c r="T1798" s="40">
        <f t="shared" si="2"/>
        <v>0.6994177214</v>
      </c>
      <c r="U1798" s="41" t="b">
        <f t="shared" si="1"/>
        <v>0</v>
      </c>
    </row>
    <row r="1799" ht="15.75" customHeight="1">
      <c r="A1799" s="49"/>
      <c r="B1799" s="49"/>
      <c r="C1799" s="49"/>
      <c r="D1799" s="49"/>
      <c r="E1799" s="49"/>
      <c r="F1799" s="49"/>
      <c r="G1799" s="49"/>
      <c r="H1799" s="49"/>
      <c r="I1799" s="49"/>
      <c r="J1799" s="49"/>
      <c r="K1799" s="49"/>
      <c r="L1799" s="49"/>
      <c r="M1799" s="51"/>
      <c r="O1799" s="50">
        <f>Dataset!A1797</f>
        <v>46294</v>
      </c>
      <c r="P1799" s="16">
        <f>Dataset!B1797</f>
        <v>248012</v>
      </c>
      <c r="Q1799" s="16" t="str">
        <f>Dataset!C1797</f>
        <v>Y</v>
      </c>
      <c r="R1799" s="16">
        <f>Dataset!D1797</f>
        <v>13</v>
      </c>
      <c r="S1799" s="16" t="str">
        <f>if(T1799&lt;=0.3,Dataset!D1797, "")</f>
        <v/>
      </c>
      <c r="T1799" s="40">
        <f t="shared" si="2"/>
        <v>0.551977846</v>
      </c>
      <c r="U1799" s="41" t="b">
        <f t="shared" si="1"/>
        <v>0</v>
      </c>
    </row>
    <row r="1800" ht="15.75" customHeight="1">
      <c r="A1800" s="49"/>
      <c r="B1800" s="49"/>
      <c r="C1800" s="49"/>
      <c r="D1800" s="49"/>
      <c r="E1800" s="49"/>
      <c r="F1800" s="49"/>
      <c r="G1800" s="49"/>
      <c r="H1800" s="49"/>
      <c r="I1800" s="49"/>
      <c r="J1800" s="49"/>
      <c r="K1800" s="49"/>
      <c r="L1800" s="49"/>
      <c r="M1800" s="51"/>
      <c r="O1800" s="50">
        <f>Dataset!A1798</f>
        <v>46294</v>
      </c>
      <c r="P1800" s="16">
        <f>Dataset!B1798</f>
        <v>259171</v>
      </c>
      <c r="Q1800" s="16" t="str">
        <f>Dataset!C1798</f>
        <v>Y</v>
      </c>
      <c r="R1800" s="16">
        <f>Dataset!D1798</f>
        <v>8</v>
      </c>
      <c r="S1800" s="16" t="str">
        <f>if(T1800&lt;=0.3,Dataset!D1798, "")</f>
        <v/>
      </c>
      <c r="T1800" s="40">
        <f t="shared" si="2"/>
        <v>0.9689378566</v>
      </c>
      <c r="U1800" s="41" t="b">
        <f t="shared" si="1"/>
        <v>0</v>
      </c>
    </row>
    <row r="1801" ht="15.75" customHeight="1">
      <c r="A1801" s="49"/>
      <c r="B1801" s="49"/>
      <c r="C1801" s="49"/>
      <c r="D1801" s="49"/>
      <c r="E1801" s="49"/>
      <c r="F1801" s="49"/>
      <c r="G1801" s="49"/>
      <c r="H1801" s="49"/>
      <c r="I1801" s="49"/>
      <c r="J1801" s="49"/>
      <c r="K1801" s="49"/>
      <c r="L1801" s="49"/>
      <c r="M1801" s="51"/>
      <c r="O1801" s="50">
        <f>Dataset!A1799</f>
        <v>46294</v>
      </c>
      <c r="P1801" s="16">
        <f>Dataset!B1799</f>
        <v>296077</v>
      </c>
      <c r="Q1801" s="16" t="str">
        <f>Dataset!C1799</f>
        <v>Y</v>
      </c>
      <c r="R1801" s="16">
        <f>Dataset!D1799</f>
        <v>15</v>
      </c>
      <c r="S1801" s="16" t="str">
        <f>if(T1801&lt;=0.3,Dataset!D1799, "")</f>
        <v/>
      </c>
      <c r="T1801" s="40">
        <f t="shared" si="2"/>
        <v>0.5927951588</v>
      </c>
      <c r="U1801" s="41" t="b">
        <f t="shared" si="1"/>
        <v>0</v>
      </c>
    </row>
    <row r="1802" ht="15.75" customHeight="1">
      <c r="A1802" s="49"/>
      <c r="B1802" s="49"/>
      <c r="C1802" s="49"/>
      <c r="D1802" s="49"/>
      <c r="E1802" s="49"/>
      <c r="F1802" s="49"/>
      <c r="G1802" s="49"/>
      <c r="H1802" s="49"/>
      <c r="I1802" s="49"/>
      <c r="J1802" s="49"/>
      <c r="K1802" s="49"/>
      <c r="L1802" s="49"/>
      <c r="M1802" s="51"/>
      <c r="O1802" s="50">
        <f>Dataset!A1800</f>
        <v>46294</v>
      </c>
      <c r="P1802" s="16">
        <f>Dataset!B1800</f>
        <v>78656</v>
      </c>
      <c r="Q1802" s="16" t="str">
        <f>Dataset!C1800</f>
        <v>Y</v>
      </c>
      <c r="R1802" s="16">
        <f>Dataset!D1800</f>
        <v>13</v>
      </c>
      <c r="S1802" s="16">
        <f>if(T1802&lt;=0.3,Dataset!D1800, "")</f>
        <v>13</v>
      </c>
      <c r="T1802" s="40">
        <f t="shared" si="2"/>
        <v>0.2395852735</v>
      </c>
      <c r="U1802" s="41" t="b">
        <f t="shared" si="1"/>
        <v>1</v>
      </c>
    </row>
    <row r="1803" ht="15.75" customHeight="1">
      <c r="A1803" s="49"/>
      <c r="B1803" s="49"/>
      <c r="C1803" s="49"/>
      <c r="D1803" s="49"/>
      <c r="E1803" s="49"/>
      <c r="F1803" s="49"/>
      <c r="G1803" s="49"/>
      <c r="H1803" s="49"/>
      <c r="I1803" s="49"/>
      <c r="J1803" s="49"/>
      <c r="K1803" s="49"/>
      <c r="L1803" s="49"/>
      <c r="M1803" s="51"/>
      <c r="O1803" s="50">
        <f>Dataset!A1801</f>
        <v>46294</v>
      </c>
      <c r="P1803" s="16">
        <f>Dataset!B1801</f>
        <v>222628</v>
      </c>
      <c r="Q1803" s="16" t="str">
        <f>Dataset!C1801</f>
        <v>Y</v>
      </c>
      <c r="R1803" s="16">
        <f>Dataset!D1801</f>
        <v>5</v>
      </c>
      <c r="S1803" s="16">
        <f>if(T1803&lt;=0.3,Dataset!D1801, "")</f>
        <v>5</v>
      </c>
      <c r="T1803" s="40">
        <f t="shared" si="2"/>
        <v>0.2650680919</v>
      </c>
      <c r="U1803" s="41" t="b">
        <f t="shared" si="1"/>
        <v>1</v>
      </c>
    </row>
    <row r="1804" ht="15.75" customHeight="1">
      <c r="A1804" s="49"/>
      <c r="B1804" s="49"/>
      <c r="C1804" s="49"/>
      <c r="D1804" s="49"/>
      <c r="E1804" s="49"/>
      <c r="F1804" s="49"/>
      <c r="G1804" s="49"/>
      <c r="H1804" s="49"/>
      <c r="I1804" s="49"/>
      <c r="J1804" s="49"/>
      <c r="K1804" s="49"/>
      <c r="L1804" s="49"/>
      <c r="M1804" s="51"/>
      <c r="O1804" s="50">
        <f>Dataset!A1802</f>
        <v>46294</v>
      </c>
      <c r="P1804" s="16">
        <f>Dataset!B1802</f>
        <v>15942</v>
      </c>
      <c r="Q1804" s="16" t="str">
        <f>Dataset!C1802</f>
        <v>Y</v>
      </c>
      <c r="R1804" s="16">
        <f>Dataset!D1802</f>
        <v>5</v>
      </c>
      <c r="S1804" s="16" t="str">
        <f>if(T1804&lt;=0.3,Dataset!D1802, "")</f>
        <v/>
      </c>
      <c r="T1804" s="40">
        <f t="shared" si="2"/>
        <v>0.8900862366</v>
      </c>
      <c r="U1804" s="41" t="b">
        <f t="shared" si="1"/>
        <v>0</v>
      </c>
    </row>
    <row r="1805" ht="15.75" customHeight="1">
      <c r="A1805" s="49"/>
      <c r="B1805" s="49"/>
      <c r="C1805" s="49"/>
      <c r="D1805" s="49"/>
      <c r="E1805" s="49"/>
      <c r="F1805" s="49"/>
      <c r="G1805" s="49"/>
      <c r="H1805" s="49"/>
      <c r="I1805" s="49"/>
      <c r="J1805" s="49"/>
      <c r="K1805" s="49"/>
      <c r="L1805" s="49"/>
      <c r="M1805" s="51"/>
      <c r="O1805" s="50">
        <f>Dataset!A1803</f>
        <v>46294</v>
      </c>
      <c r="P1805" s="16">
        <f>Dataset!B1803</f>
        <v>362384</v>
      </c>
      <c r="Q1805" s="16" t="str">
        <f>Dataset!C1803</f>
        <v>Y</v>
      </c>
      <c r="R1805" s="16">
        <f>Dataset!D1803</f>
        <v>15</v>
      </c>
      <c r="S1805" s="16" t="str">
        <f>if(T1805&lt;=0.3,Dataset!D1803, "")</f>
        <v/>
      </c>
      <c r="T1805" s="40">
        <f t="shared" si="2"/>
        <v>0.6101562726</v>
      </c>
      <c r="U1805" s="41" t="b">
        <f t="shared" si="1"/>
        <v>0</v>
      </c>
    </row>
    <row r="1806" ht="15.75" customHeight="1">
      <c r="A1806" s="49"/>
      <c r="B1806" s="49"/>
      <c r="C1806" s="49"/>
      <c r="D1806" s="49"/>
      <c r="E1806" s="49"/>
      <c r="F1806" s="49"/>
      <c r="G1806" s="49"/>
      <c r="H1806" s="49"/>
      <c r="I1806" s="49"/>
      <c r="J1806" s="49"/>
      <c r="K1806" s="49"/>
      <c r="L1806" s="49"/>
      <c r="M1806" s="51"/>
      <c r="O1806" s="50">
        <f>Dataset!A1804</f>
        <v>46294</v>
      </c>
      <c r="P1806" s="16">
        <f>Dataset!B1804</f>
        <v>447645</v>
      </c>
      <c r="Q1806" s="16" t="str">
        <f>Dataset!C1804</f>
        <v>Y</v>
      </c>
      <c r="R1806" s="16">
        <f>Dataset!D1804</f>
        <v>15</v>
      </c>
      <c r="S1806" s="16">
        <f>if(T1806&lt;=0.3,Dataset!D1804, "")</f>
        <v>15</v>
      </c>
      <c r="T1806" s="40">
        <f t="shared" si="2"/>
        <v>0.2993479577</v>
      </c>
      <c r="U1806" s="41" t="b">
        <f t="shared" si="1"/>
        <v>1</v>
      </c>
    </row>
    <row r="1807" ht="15.75" customHeight="1">
      <c r="A1807" s="49"/>
      <c r="B1807" s="49"/>
      <c r="C1807" s="49"/>
      <c r="D1807" s="49"/>
      <c r="E1807" s="49"/>
      <c r="F1807" s="49"/>
      <c r="G1807" s="49"/>
      <c r="H1807" s="49"/>
      <c r="I1807" s="49"/>
      <c r="J1807" s="49"/>
      <c r="K1807" s="49"/>
      <c r="L1807" s="49"/>
      <c r="M1807" s="51"/>
      <c r="O1807" s="50">
        <f>Dataset!A1805</f>
        <v>46294</v>
      </c>
      <c r="P1807" s="16">
        <f>Dataset!B1805</f>
        <v>22390</v>
      </c>
      <c r="Q1807" s="16" t="str">
        <f>Dataset!C1805</f>
        <v>Y</v>
      </c>
      <c r="R1807" s="16">
        <f>Dataset!D1805</f>
        <v>15</v>
      </c>
      <c r="S1807" s="16" t="str">
        <f>if(T1807&lt;=0.3,Dataset!D1805, "")</f>
        <v/>
      </c>
      <c r="T1807" s="40">
        <f t="shared" si="2"/>
        <v>0.8497866685</v>
      </c>
      <c r="U1807" s="41" t="b">
        <f t="shared" si="1"/>
        <v>0</v>
      </c>
    </row>
    <row r="1808" ht="15.75" customHeight="1">
      <c r="A1808" s="49"/>
      <c r="B1808" s="49"/>
      <c r="C1808" s="49"/>
      <c r="D1808" s="49"/>
      <c r="E1808" s="49"/>
      <c r="F1808" s="49"/>
      <c r="G1808" s="49"/>
      <c r="H1808" s="49"/>
      <c r="I1808" s="49"/>
      <c r="J1808" s="49"/>
      <c r="K1808" s="49"/>
      <c r="L1808" s="49"/>
      <c r="M1808" s="51"/>
      <c r="O1808" s="50">
        <f>Dataset!A1806</f>
        <v>46294</v>
      </c>
      <c r="P1808" s="16">
        <f>Dataset!B1806</f>
        <v>122228</v>
      </c>
      <c r="Q1808" s="16" t="str">
        <f>Dataset!C1806</f>
        <v>Y</v>
      </c>
      <c r="R1808" s="16">
        <f>Dataset!D1806</f>
        <v>13</v>
      </c>
      <c r="S1808" s="16">
        <f>if(T1808&lt;=0.3,Dataset!D1806, "")</f>
        <v>13</v>
      </c>
      <c r="T1808" s="40">
        <f t="shared" si="2"/>
        <v>0.01532046424</v>
      </c>
      <c r="U1808" s="41" t="b">
        <f t="shared" si="1"/>
        <v>1</v>
      </c>
    </row>
    <row r="1809" ht="15.75" customHeight="1">
      <c r="A1809" s="49"/>
      <c r="B1809" s="49"/>
      <c r="C1809" s="49"/>
      <c r="D1809" s="49"/>
      <c r="E1809" s="49"/>
      <c r="F1809" s="49"/>
      <c r="G1809" s="49"/>
      <c r="H1809" s="49"/>
      <c r="I1809" s="49"/>
      <c r="J1809" s="49"/>
      <c r="K1809" s="49"/>
      <c r="L1809" s="49"/>
      <c r="M1809" s="51"/>
      <c r="O1809" s="50">
        <f>Dataset!A1807</f>
        <v>46294</v>
      </c>
      <c r="P1809" s="16">
        <f>Dataset!B1807</f>
        <v>437604</v>
      </c>
      <c r="Q1809" s="16" t="str">
        <f>Dataset!C1807</f>
        <v>Y</v>
      </c>
      <c r="R1809" s="16">
        <f>Dataset!D1807</f>
        <v>12</v>
      </c>
      <c r="S1809" s="16" t="str">
        <f>if(T1809&lt;=0.3,Dataset!D1807, "")</f>
        <v/>
      </c>
      <c r="T1809" s="40">
        <f t="shared" si="2"/>
        <v>0.8540511327</v>
      </c>
      <c r="U1809" s="41" t="b">
        <f t="shared" si="1"/>
        <v>0</v>
      </c>
    </row>
    <row r="1810" ht="15.75" customHeight="1">
      <c r="A1810" s="49"/>
      <c r="B1810" s="49"/>
      <c r="C1810" s="49"/>
      <c r="D1810" s="49"/>
      <c r="E1810" s="49"/>
      <c r="F1810" s="49"/>
      <c r="G1810" s="49"/>
      <c r="H1810" s="49"/>
      <c r="I1810" s="49"/>
      <c r="J1810" s="49"/>
      <c r="K1810" s="49"/>
      <c r="L1810" s="49"/>
      <c r="M1810" s="51"/>
      <c r="O1810" s="50">
        <f>Dataset!A1808</f>
        <v>46294</v>
      </c>
      <c r="P1810" s="16">
        <f>Dataset!B1808</f>
        <v>359256</v>
      </c>
      <c r="Q1810" s="16" t="str">
        <f>Dataset!C1808</f>
        <v>Y</v>
      </c>
      <c r="R1810" s="16">
        <f>Dataset!D1808</f>
        <v>14</v>
      </c>
      <c r="S1810" s="16" t="str">
        <f>if(T1810&lt;=0.3,Dataset!D1808, "")</f>
        <v/>
      </c>
      <c r="T1810" s="40">
        <f t="shared" si="2"/>
        <v>0.3416482732</v>
      </c>
      <c r="U1810" s="41" t="b">
        <f t="shared" si="1"/>
        <v>0</v>
      </c>
    </row>
    <row r="1811" ht="15.75" customHeight="1">
      <c r="A1811" s="49"/>
      <c r="B1811" s="49"/>
      <c r="C1811" s="49"/>
      <c r="D1811" s="49"/>
      <c r="E1811" s="49"/>
      <c r="F1811" s="49"/>
      <c r="G1811" s="49"/>
      <c r="H1811" s="49"/>
      <c r="I1811" s="49"/>
      <c r="J1811" s="49"/>
      <c r="K1811" s="49"/>
      <c r="L1811" s="49"/>
      <c r="M1811" s="51"/>
      <c r="O1811" s="50">
        <f>Dataset!A1809</f>
        <v>46294</v>
      </c>
      <c r="P1811" s="16">
        <f>Dataset!B1809</f>
        <v>211470</v>
      </c>
      <c r="Q1811" s="16" t="str">
        <f>Dataset!C1809</f>
        <v>Y</v>
      </c>
      <c r="R1811" s="16">
        <f>Dataset!D1809</f>
        <v>13</v>
      </c>
      <c r="S1811" s="16" t="str">
        <f>if(T1811&lt;=0.3,Dataset!D1809, "")</f>
        <v/>
      </c>
      <c r="T1811" s="40">
        <f t="shared" si="2"/>
        <v>0.7382145872</v>
      </c>
      <c r="U1811" s="41" t="b">
        <f t="shared" si="1"/>
        <v>0</v>
      </c>
    </row>
    <row r="1812" ht="15.75" customHeight="1">
      <c r="A1812" s="49"/>
      <c r="B1812" s="49"/>
      <c r="C1812" s="49"/>
      <c r="D1812" s="49"/>
      <c r="E1812" s="49"/>
      <c r="F1812" s="49"/>
      <c r="G1812" s="49"/>
      <c r="H1812" s="49"/>
      <c r="I1812" s="49"/>
      <c r="J1812" s="49"/>
      <c r="K1812" s="49"/>
      <c r="L1812" s="49"/>
      <c r="M1812" s="51"/>
      <c r="O1812" s="50">
        <f>Dataset!A1810</f>
        <v>46294</v>
      </c>
      <c r="P1812" s="16">
        <f>Dataset!B1810</f>
        <v>39160</v>
      </c>
      <c r="Q1812" s="16" t="str">
        <f>Dataset!C1810</f>
        <v>Y</v>
      </c>
      <c r="R1812" s="16">
        <f>Dataset!D1810</f>
        <v>15</v>
      </c>
      <c r="S1812" s="16" t="str">
        <f>if(T1812&lt;=0.3,Dataset!D1810, "")</f>
        <v/>
      </c>
      <c r="T1812" s="40">
        <f t="shared" si="2"/>
        <v>0.6730020897</v>
      </c>
      <c r="U1812" s="41" t="b">
        <f t="shared" si="1"/>
        <v>0</v>
      </c>
    </row>
    <row r="1813" ht="15.75" customHeight="1">
      <c r="A1813" s="49"/>
      <c r="B1813" s="49"/>
      <c r="C1813" s="49"/>
      <c r="D1813" s="49"/>
      <c r="E1813" s="49"/>
      <c r="F1813" s="49"/>
      <c r="G1813" s="49"/>
      <c r="H1813" s="49"/>
      <c r="I1813" s="49"/>
      <c r="J1813" s="49"/>
      <c r="K1813" s="49"/>
      <c r="L1813" s="49"/>
      <c r="M1813" s="51"/>
      <c r="O1813" s="50">
        <f>Dataset!A1811</f>
        <v>46294</v>
      </c>
      <c r="P1813" s="16">
        <f>Dataset!B1811</f>
        <v>105093</v>
      </c>
      <c r="Q1813" s="16" t="str">
        <f>Dataset!C1811</f>
        <v>Y</v>
      </c>
      <c r="R1813" s="16">
        <f>Dataset!D1811</f>
        <v>13</v>
      </c>
      <c r="S1813" s="16" t="str">
        <f>if(T1813&lt;=0.3,Dataset!D1811, "")</f>
        <v/>
      </c>
      <c r="T1813" s="40">
        <f t="shared" si="2"/>
        <v>0.9100242668</v>
      </c>
      <c r="U1813" s="41" t="b">
        <f t="shared" si="1"/>
        <v>0</v>
      </c>
    </row>
    <row r="1814" ht="15.75" customHeight="1">
      <c r="A1814" s="49"/>
      <c r="B1814" s="49"/>
      <c r="C1814" s="49"/>
      <c r="D1814" s="49"/>
      <c r="E1814" s="49"/>
      <c r="F1814" s="49"/>
      <c r="G1814" s="49"/>
      <c r="H1814" s="49"/>
      <c r="I1814" s="49"/>
      <c r="J1814" s="49"/>
      <c r="K1814" s="49"/>
      <c r="L1814" s="49"/>
      <c r="M1814" s="51"/>
      <c r="O1814" s="50">
        <f>Dataset!A1812</f>
        <v>46294</v>
      </c>
      <c r="P1814" s="16">
        <f>Dataset!B1812</f>
        <v>345574</v>
      </c>
      <c r="Q1814" s="16" t="str">
        <f>Dataset!C1812</f>
        <v>Y</v>
      </c>
      <c r="R1814" s="16">
        <f>Dataset!D1812</f>
        <v>14</v>
      </c>
      <c r="S1814" s="16" t="str">
        <f>if(T1814&lt;=0.3,Dataset!D1812, "")</f>
        <v/>
      </c>
      <c r="T1814" s="40">
        <f t="shared" si="2"/>
        <v>0.3850662319</v>
      </c>
      <c r="U1814" s="41" t="b">
        <f t="shared" si="1"/>
        <v>0</v>
      </c>
    </row>
    <row r="1815" ht="15.75" customHeight="1">
      <c r="A1815" s="49"/>
      <c r="B1815" s="49"/>
      <c r="C1815" s="49"/>
      <c r="D1815" s="49"/>
      <c r="E1815" s="49"/>
      <c r="F1815" s="49"/>
      <c r="G1815" s="49"/>
      <c r="H1815" s="49"/>
      <c r="I1815" s="49"/>
      <c r="J1815" s="49"/>
      <c r="K1815" s="49"/>
      <c r="L1815" s="49"/>
      <c r="M1815" s="51"/>
      <c r="O1815" s="50">
        <f>Dataset!A1813</f>
        <v>46294</v>
      </c>
      <c r="P1815" s="16">
        <f>Dataset!B1813</f>
        <v>373448</v>
      </c>
      <c r="Q1815" s="16" t="str">
        <f>Dataset!C1813</f>
        <v>Y</v>
      </c>
      <c r="R1815" s="16">
        <f>Dataset!D1813</f>
        <v>13</v>
      </c>
      <c r="S1815" s="16" t="str">
        <f>if(T1815&lt;=0.3,Dataset!D1813, "")</f>
        <v/>
      </c>
      <c r="T1815" s="40">
        <f t="shared" si="2"/>
        <v>0.9939666391</v>
      </c>
      <c r="U1815" s="41" t="b">
        <f t="shared" si="1"/>
        <v>0</v>
      </c>
    </row>
    <row r="1816" ht="15.75" customHeight="1">
      <c r="A1816" s="49"/>
      <c r="B1816" s="49"/>
      <c r="C1816" s="49"/>
      <c r="D1816" s="49"/>
      <c r="E1816" s="49"/>
      <c r="F1816" s="49"/>
      <c r="G1816" s="49"/>
      <c r="H1816" s="49"/>
      <c r="I1816" s="49"/>
      <c r="J1816" s="49"/>
      <c r="K1816" s="49"/>
      <c r="L1816" s="49"/>
      <c r="M1816" s="51"/>
      <c r="O1816" s="50">
        <f>Dataset!A1814</f>
        <v>46294</v>
      </c>
      <c r="P1816" s="16">
        <f>Dataset!B1814</f>
        <v>47077</v>
      </c>
      <c r="Q1816" s="16" t="str">
        <f>Dataset!C1814</f>
        <v>Y</v>
      </c>
      <c r="R1816" s="16">
        <f>Dataset!D1814</f>
        <v>15</v>
      </c>
      <c r="S1816" s="16">
        <f>if(T1816&lt;=0.3,Dataset!D1814, "")</f>
        <v>15</v>
      </c>
      <c r="T1816" s="40">
        <f t="shared" si="2"/>
        <v>0.2583037389</v>
      </c>
      <c r="U1816" s="41" t="b">
        <f t="shared" si="1"/>
        <v>1</v>
      </c>
    </row>
    <row r="1817" ht="15.75" customHeight="1">
      <c r="A1817" s="49"/>
      <c r="B1817" s="49"/>
      <c r="C1817" s="49"/>
      <c r="D1817" s="49"/>
      <c r="E1817" s="49"/>
      <c r="F1817" s="49"/>
      <c r="G1817" s="49"/>
      <c r="H1817" s="49"/>
      <c r="I1817" s="49"/>
      <c r="J1817" s="49"/>
      <c r="K1817" s="49"/>
      <c r="L1817" s="49"/>
      <c r="M1817" s="51"/>
      <c r="O1817" s="50">
        <f>Dataset!A1815</f>
        <v>46294</v>
      </c>
      <c r="P1817" s="16">
        <f>Dataset!B1815</f>
        <v>266391</v>
      </c>
      <c r="Q1817" s="16" t="str">
        <f>Dataset!C1815</f>
        <v>Y</v>
      </c>
      <c r="R1817" s="16">
        <f>Dataset!D1815</f>
        <v>12</v>
      </c>
      <c r="S1817" s="16" t="str">
        <f>if(T1817&lt;=0.3,Dataset!D1815, "")</f>
        <v/>
      </c>
      <c r="T1817" s="40">
        <f t="shared" si="2"/>
        <v>0.4911269141</v>
      </c>
      <c r="U1817" s="41" t="b">
        <f t="shared" si="1"/>
        <v>0</v>
      </c>
    </row>
    <row r="1818" ht="15.75" customHeight="1">
      <c r="A1818" s="49"/>
      <c r="B1818" s="49"/>
      <c r="C1818" s="49"/>
      <c r="D1818" s="49"/>
      <c r="E1818" s="49"/>
      <c r="F1818" s="49"/>
      <c r="G1818" s="49"/>
      <c r="H1818" s="49"/>
      <c r="I1818" s="49"/>
      <c r="J1818" s="49"/>
      <c r="K1818" s="49"/>
      <c r="L1818" s="49"/>
      <c r="M1818" s="51"/>
      <c r="O1818" s="50">
        <f>Dataset!A1816</f>
        <v>46294</v>
      </c>
      <c r="P1818" s="16">
        <f>Dataset!B1816</f>
        <v>65090</v>
      </c>
      <c r="Q1818" s="16" t="str">
        <f>Dataset!C1816</f>
        <v>Y</v>
      </c>
      <c r="R1818" s="16">
        <f>Dataset!D1816</f>
        <v>15</v>
      </c>
      <c r="S1818" s="16">
        <f>if(T1818&lt;=0.3,Dataset!D1816, "")</f>
        <v>15</v>
      </c>
      <c r="T1818" s="40">
        <f t="shared" si="2"/>
        <v>0.251644786</v>
      </c>
      <c r="U1818" s="41" t="b">
        <f t="shared" si="1"/>
        <v>1</v>
      </c>
    </row>
    <row r="1819" ht="15.75" customHeight="1">
      <c r="A1819" s="49"/>
      <c r="B1819" s="49"/>
      <c r="C1819" s="49"/>
      <c r="D1819" s="49"/>
      <c r="E1819" s="49"/>
      <c r="F1819" s="49"/>
      <c r="G1819" s="49"/>
      <c r="H1819" s="49"/>
      <c r="I1819" s="49"/>
      <c r="J1819" s="49"/>
      <c r="K1819" s="49"/>
      <c r="L1819" s="49"/>
      <c r="M1819" s="51"/>
      <c r="O1819" s="50">
        <f>Dataset!A1817</f>
        <v>46294</v>
      </c>
      <c r="P1819" s="16">
        <f>Dataset!B1817</f>
        <v>473055</v>
      </c>
      <c r="Q1819" s="16" t="str">
        <f>Dataset!C1817</f>
        <v>Y</v>
      </c>
      <c r="R1819" s="16">
        <f>Dataset!D1817</f>
        <v>15</v>
      </c>
      <c r="S1819" s="16" t="str">
        <f>if(T1819&lt;=0.3,Dataset!D1817, "")</f>
        <v/>
      </c>
      <c r="T1819" s="40">
        <f t="shared" si="2"/>
        <v>0.7041018884</v>
      </c>
      <c r="U1819" s="41" t="b">
        <f t="shared" si="1"/>
        <v>0</v>
      </c>
    </row>
    <row r="1820" ht="15.75" customHeight="1">
      <c r="A1820" s="49"/>
      <c r="B1820" s="49"/>
      <c r="C1820" s="49"/>
      <c r="D1820" s="49"/>
      <c r="E1820" s="49"/>
      <c r="F1820" s="49"/>
      <c r="G1820" s="49"/>
      <c r="H1820" s="49"/>
      <c r="I1820" s="49"/>
      <c r="J1820" s="49"/>
      <c r="K1820" s="49"/>
      <c r="L1820" s="49"/>
      <c r="M1820" s="51"/>
      <c r="O1820" s="50">
        <f>Dataset!A1818</f>
        <v>46294</v>
      </c>
      <c r="P1820" s="16">
        <f>Dataset!B1818</f>
        <v>180085</v>
      </c>
      <c r="Q1820" s="16" t="str">
        <f>Dataset!C1818</f>
        <v>Y</v>
      </c>
      <c r="R1820" s="16">
        <f>Dataset!D1818</f>
        <v>15</v>
      </c>
      <c r="S1820" s="16">
        <f>if(T1820&lt;=0.3,Dataset!D1818, "")</f>
        <v>15</v>
      </c>
      <c r="T1820" s="40">
        <f t="shared" si="2"/>
        <v>0.1120944328</v>
      </c>
      <c r="U1820" s="41" t="b">
        <f t="shared" si="1"/>
        <v>1</v>
      </c>
    </row>
    <row r="1821" ht="15.75" customHeight="1">
      <c r="A1821" s="49"/>
      <c r="B1821" s="49"/>
      <c r="C1821" s="49"/>
      <c r="D1821" s="49"/>
      <c r="E1821" s="49"/>
      <c r="F1821" s="49"/>
      <c r="G1821" s="49"/>
      <c r="H1821" s="49"/>
      <c r="I1821" s="49"/>
      <c r="J1821" s="49"/>
      <c r="K1821" s="49"/>
      <c r="L1821" s="49"/>
      <c r="M1821" s="51"/>
      <c r="O1821" s="50">
        <f>Dataset!A1819</f>
        <v>46293</v>
      </c>
      <c r="P1821" s="16">
        <f>Dataset!B1819</f>
        <v>440438</v>
      </c>
      <c r="Q1821" s="16" t="str">
        <f>Dataset!C1819</f>
        <v>Y</v>
      </c>
      <c r="R1821" s="16">
        <f>Dataset!D1819</f>
        <v>15</v>
      </c>
      <c r="S1821" s="16" t="str">
        <f>if(T1821&lt;=0.3,Dataset!D1819, "")</f>
        <v/>
      </c>
      <c r="T1821" s="40">
        <f t="shared" si="2"/>
        <v>0.6050565089</v>
      </c>
      <c r="U1821" s="41" t="b">
        <f t="shared" si="1"/>
        <v>0</v>
      </c>
    </row>
    <row r="1822" ht="15.75" customHeight="1">
      <c r="A1822" s="49"/>
      <c r="B1822" s="49"/>
      <c r="C1822" s="49"/>
      <c r="D1822" s="49"/>
      <c r="E1822" s="49"/>
      <c r="F1822" s="49"/>
      <c r="G1822" s="49"/>
      <c r="H1822" s="49"/>
      <c r="I1822" s="49"/>
      <c r="J1822" s="49"/>
      <c r="K1822" s="49"/>
      <c r="L1822" s="49"/>
      <c r="M1822" s="51"/>
      <c r="O1822" s="50">
        <f>Dataset!A1820</f>
        <v>46293</v>
      </c>
      <c r="P1822" s="16">
        <f>Dataset!B1820</f>
        <v>159185</v>
      </c>
      <c r="Q1822" s="16" t="str">
        <f>Dataset!C1820</f>
        <v>Y</v>
      </c>
      <c r="R1822" s="16">
        <f>Dataset!D1820</f>
        <v>13</v>
      </c>
      <c r="S1822" s="16" t="str">
        <f>if(T1822&lt;=0.3,Dataset!D1820, "")</f>
        <v/>
      </c>
      <c r="T1822" s="40">
        <f t="shared" si="2"/>
        <v>0.4309993384</v>
      </c>
      <c r="U1822" s="41" t="b">
        <f t="shared" si="1"/>
        <v>0</v>
      </c>
    </row>
    <row r="1823" ht="15.75" customHeight="1">
      <c r="A1823" s="49"/>
      <c r="B1823" s="49"/>
      <c r="C1823" s="49"/>
      <c r="D1823" s="49"/>
      <c r="E1823" s="49"/>
      <c r="F1823" s="49"/>
      <c r="G1823" s="49"/>
      <c r="H1823" s="49"/>
      <c r="I1823" s="49"/>
      <c r="J1823" s="49"/>
      <c r="K1823" s="49"/>
      <c r="L1823" s="49"/>
      <c r="M1823" s="51"/>
      <c r="O1823" s="50">
        <f>Dataset!A1821</f>
        <v>46293</v>
      </c>
      <c r="P1823" s="16">
        <f>Dataset!B1821</f>
        <v>445695</v>
      </c>
      <c r="Q1823" s="16" t="str">
        <f>Dataset!C1821</f>
        <v>Y</v>
      </c>
      <c r="R1823" s="16">
        <f>Dataset!D1821</f>
        <v>15</v>
      </c>
      <c r="S1823" s="16" t="str">
        <f>if(T1823&lt;=0.3,Dataset!D1821, "")</f>
        <v/>
      </c>
      <c r="T1823" s="40">
        <f t="shared" si="2"/>
        <v>0.7688811979</v>
      </c>
      <c r="U1823" s="41" t="b">
        <f t="shared" si="1"/>
        <v>0</v>
      </c>
    </row>
    <row r="1824" ht="15.75" customHeight="1">
      <c r="A1824" s="49"/>
      <c r="B1824" s="49"/>
      <c r="C1824" s="49"/>
      <c r="D1824" s="49"/>
      <c r="E1824" s="49"/>
      <c r="F1824" s="49"/>
      <c r="G1824" s="49"/>
      <c r="H1824" s="49"/>
      <c r="I1824" s="49"/>
      <c r="J1824" s="49"/>
      <c r="K1824" s="49"/>
      <c r="L1824" s="49"/>
      <c r="M1824" s="51"/>
      <c r="O1824" s="50">
        <f>Dataset!A1822</f>
        <v>46293</v>
      </c>
      <c r="P1824" s="16">
        <f>Dataset!B1822</f>
        <v>345327</v>
      </c>
      <c r="Q1824" s="16" t="str">
        <f>Dataset!C1822</f>
        <v>Y</v>
      </c>
      <c r="R1824" s="16">
        <f>Dataset!D1822</f>
        <v>15</v>
      </c>
      <c r="S1824" s="16" t="str">
        <f>if(T1824&lt;=0.3,Dataset!D1822, "")</f>
        <v/>
      </c>
      <c r="T1824" s="40">
        <f t="shared" si="2"/>
        <v>0.6625480475</v>
      </c>
      <c r="U1824" s="41" t="b">
        <f t="shared" si="1"/>
        <v>0</v>
      </c>
    </row>
    <row r="1825" ht="15.75" customHeight="1">
      <c r="A1825" s="49"/>
      <c r="B1825" s="49"/>
      <c r="C1825" s="49"/>
      <c r="D1825" s="49"/>
      <c r="E1825" s="49"/>
      <c r="F1825" s="49"/>
      <c r="G1825" s="49"/>
      <c r="H1825" s="49"/>
      <c r="I1825" s="49"/>
      <c r="J1825" s="49"/>
      <c r="K1825" s="49"/>
      <c r="L1825" s="49"/>
      <c r="M1825" s="51"/>
      <c r="O1825" s="50">
        <f>Dataset!A1823</f>
        <v>46293</v>
      </c>
      <c r="P1825" s="16">
        <f>Dataset!B1823</f>
        <v>189397</v>
      </c>
      <c r="Q1825" s="16" t="str">
        <f>Dataset!C1823</f>
        <v>Y</v>
      </c>
      <c r="R1825" s="16">
        <f>Dataset!D1823</f>
        <v>15</v>
      </c>
      <c r="S1825" s="16" t="str">
        <f>if(T1825&lt;=0.3,Dataset!D1823, "")</f>
        <v/>
      </c>
      <c r="T1825" s="40">
        <f t="shared" si="2"/>
        <v>0.8780085483</v>
      </c>
      <c r="U1825" s="41" t="b">
        <f t="shared" si="1"/>
        <v>0</v>
      </c>
    </row>
    <row r="1826" ht="15.75" customHeight="1">
      <c r="A1826" s="49"/>
      <c r="B1826" s="49"/>
      <c r="C1826" s="49"/>
      <c r="D1826" s="49"/>
      <c r="E1826" s="49"/>
      <c r="F1826" s="49"/>
      <c r="G1826" s="49"/>
      <c r="H1826" s="49"/>
      <c r="I1826" s="49"/>
      <c r="J1826" s="49"/>
      <c r="K1826" s="49"/>
      <c r="L1826" s="49"/>
      <c r="M1826" s="51"/>
      <c r="O1826" s="50">
        <f>Dataset!A1824</f>
        <v>46293</v>
      </c>
      <c r="P1826" s="16">
        <f>Dataset!B1824</f>
        <v>486581</v>
      </c>
      <c r="Q1826" s="16" t="str">
        <f>Dataset!C1824</f>
        <v>Y</v>
      </c>
      <c r="R1826" s="16">
        <f>Dataset!D1824</f>
        <v>13</v>
      </c>
      <c r="S1826" s="16" t="str">
        <f>if(T1826&lt;=0.3,Dataset!D1824, "")</f>
        <v/>
      </c>
      <c r="T1826" s="40">
        <f t="shared" si="2"/>
        <v>0.5833253987</v>
      </c>
      <c r="U1826" s="41" t="b">
        <f t="shared" si="1"/>
        <v>0</v>
      </c>
    </row>
    <row r="1827" ht="15.75" customHeight="1">
      <c r="A1827" s="49"/>
      <c r="B1827" s="49"/>
      <c r="C1827" s="49"/>
      <c r="D1827" s="49"/>
      <c r="E1827" s="49"/>
      <c r="F1827" s="49"/>
      <c r="G1827" s="49"/>
      <c r="H1827" s="49"/>
      <c r="I1827" s="49"/>
      <c r="J1827" s="49"/>
      <c r="K1827" s="49"/>
      <c r="L1827" s="49"/>
      <c r="M1827" s="51"/>
      <c r="O1827" s="50">
        <f>Dataset!A1825</f>
        <v>46293</v>
      </c>
      <c r="P1827" s="16">
        <f>Dataset!B1825</f>
        <v>96700</v>
      </c>
      <c r="Q1827" s="16" t="str">
        <f>Dataset!C1825</f>
        <v>Y</v>
      </c>
      <c r="R1827" s="16">
        <f>Dataset!D1825</f>
        <v>10</v>
      </c>
      <c r="S1827" s="16" t="str">
        <f>if(T1827&lt;=0.3,Dataset!D1825, "")</f>
        <v/>
      </c>
      <c r="T1827" s="40">
        <f t="shared" si="2"/>
        <v>0.3544173666</v>
      </c>
      <c r="U1827" s="41" t="b">
        <f t="shared" si="1"/>
        <v>0</v>
      </c>
    </row>
    <row r="1828" ht="15.75" customHeight="1">
      <c r="A1828" s="49"/>
      <c r="B1828" s="49"/>
      <c r="C1828" s="49"/>
      <c r="D1828" s="49"/>
      <c r="E1828" s="49"/>
      <c r="F1828" s="49"/>
      <c r="G1828" s="49"/>
      <c r="H1828" s="49"/>
      <c r="I1828" s="49"/>
      <c r="J1828" s="49"/>
      <c r="K1828" s="49"/>
      <c r="L1828" s="49"/>
      <c r="M1828" s="51"/>
      <c r="O1828" s="50">
        <f>Dataset!A1826</f>
        <v>46293</v>
      </c>
      <c r="P1828" s="16">
        <f>Dataset!B1826</f>
        <v>195284</v>
      </c>
      <c r="Q1828" s="16" t="str">
        <f>Dataset!C1826</f>
        <v>Y</v>
      </c>
      <c r="R1828" s="16">
        <f>Dataset!D1826</f>
        <v>13</v>
      </c>
      <c r="S1828" s="16">
        <f>if(T1828&lt;=0.3,Dataset!D1826, "")</f>
        <v>13</v>
      </c>
      <c r="T1828" s="40">
        <f t="shared" si="2"/>
        <v>0.1748419726</v>
      </c>
      <c r="U1828" s="41" t="b">
        <f t="shared" si="1"/>
        <v>1</v>
      </c>
    </row>
    <row r="1829" ht="15.75" customHeight="1">
      <c r="A1829" s="49"/>
      <c r="B1829" s="49"/>
      <c r="C1829" s="49"/>
      <c r="D1829" s="49"/>
      <c r="E1829" s="49"/>
      <c r="F1829" s="49"/>
      <c r="G1829" s="49"/>
      <c r="H1829" s="49"/>
      <c r="I1829" s="49"/>
      <c r="J1829" s="49"/>
      <c r="K1829" s="49"/>
      <c r="L1829" s="49"/>
      <c r="M1829" s="51"/>
      <c r="O1829" s="50">
        <f>Dataset!A1827</f>
        <v>46293</v>
      </c>
      <c r="P1829" s="16">
        <f>Dataset!B1827</f>
        <v>400453</v>
      </c>
      <c r="Q1829" s="16" t="str">
        <f>Dataset!C1827</f>
        <v>Y</v>
      </c>
      <c r="R1829" s="16">
        <f>Dataset!D1827</f>
        <v>13</v>
      </c>
      <c r="S1829" s="16" t="str">
        <f>if(T1829&lt;=0.3,Dataset!D1827, "")</f>
        <v/>
      </c>
      <c r="T1829" s="40">
        <f t="shared" si="2"/>
        <v>0.4394466081</v>
      </c>
      <c r="U1829" s="41" t="b">
        <f t="shared" si="1"/>
        <v>0</v>
      </c>
    </row>
    <row r="1830" ht="15.75" customHeight="1">
      <c r="A1830" s="49"/>
      <c r="B1830" s="49"/>
      <c r="C1830" s="49"/>
      <c r="D1830" s="49"/>
      <c r="E1830" s="49"/>
      <c r="F1830" s="49"/>
      <c r="G1830" s="49"/>
      <c r="H1830" s="49"/>
      <c r="I1830" s="49"/>
      <c r="J1830" s="49"/>
      <c r="K1830" s="49"/>
      <c r="L1830" s="49"/>
      <c r="M1830" s="51"/>
      <c r="O1830" s="50">
        <f>Dataset!A1828</f>
        <v>46293</v>
      </c>
      <c r="P1830" s="16">
        <f>Dataset!B1828</f>
        <v>160481</v>
      </c>
      <c r="Q1830" s="16" t="str">
        <f>Dataset!C1828</f>
        <v>Y</v>
      </c>
      <c r="R1830" s="16">
        <f>Dataset!D1828</f>
        <v>14</v>
      </c>
      <c r="S1830" s="16" t="str">
        <f>if(T1830&lt;=0.3,Dataset!D1828, "")</f>
        <v/>
      </c>
      <c r="T1830" s="40">
        <f t="shared" si="2"/>
        <v>0.8884878865</v>
      </c>
      <c r="U1830" s="41" t="b">
        <f t="shared" si="1"/>
        <v>0</v>
      </c>
    </row>
    <row r="1831" ht="15.75" customHeight="1">
      <c r="A1831" s="49"/>
      <c r="B1831" s="49"/>
      <c r="C1831" s="49"/>
      <c r="D1831" s="49"/>
      <c r="E1831" s="49"/>
      <c r="F1831" s="49"/>
      <c r="G1831" s="49"/>
      <c r="H1831" s="49"/>
      <c r="I1831" s="49"/>
      <c r="J1831" s="49"/>
      <c r="K1831" s="49"/>
      <c r="L1831" s="49"/>
      <c r="M1831" s="51"/>
      <c r="O1831" s="50">
        <f>Dataset!A1829</f>
        <v>46293</v>
      </c>
      <c r="P1831" s="16">
        <f>Dataset!B1829</f>
        <v>175357</v>
      </c>
      <c r="Q1831" s="16" t="str">
        <f>Dataset!C1829</f>
        <v>Y</v>
      </c>
      <c r="R1831" s="16">
        <f>Dataset!D1829</f>
        <v>15</v>
      </c>
      <c r="S1831" s="16">
        <f>if(T1831&lt;=0.3,Dataset!D1829, "")</f>
        <v>15</v>
      </c>
      <c r="T1831" s="40">
        <f t="shared" si="2"/>
        <v>0.1531453071</v>
      </c>
      <c r="U1831" s="41" t="b">
        <f t="shared" si="1"/>
        <v>1</v>
      </c>
    </row>
    <row r="1832" ht="15.75" customHeight="1">
      <c r="A1832" s="49"/>
      <c r="B1832" s="49"/>
      <c r="C1832" s="49"/>
      <c r="D1832" s="49"/>
      <c r="E1832" s="49"/>
      <c r="F1832" s="49"/>
      <c r="G1832" s="49"/>
      <c r="H1832" s="49"/>
      <c r="I1832" s="49"/>
      <c r="J1832" s="49"/>
      <c r="K1832" s="49"/>
      <c r="L1832" s="49"/>
      <c r="M1832" s="51"/>
      <c r="O1832" s="50">
        <f>Dataset!A1830</f>
        <v>46293</v>
      </c>
      <c r="P1832" s="16">
        <f>Dataset!B1830</f>
        <v>135527</v>
      </c>
      <c r="Q1832" s="16" t="str">
        <f>Dataset!C1830</f>
        <v>Y</v>
      </c>
      <c r="R1832" s="16">
        <f>Dataset!D1830</f>
        <v>13</v>
      </c>
      <c r="S1832" s="16" t="str">
        <f>if(T1832&lt;=0.3,Dataset!D1830, "")</f>
        <v/>
      </c>
      <c r="T1832" s="40">
        <f t="shared" si="2"/>
        <v>0.3420092197</v>
      </c>
      <c r="U1832" s="41" t="b">
        <f t="shared" si="1"/>
        <v>0</v>
      </c>
    </row>
    <row r="1833" ht="15.75" customHeight="1">
      <c r="A1833" s="49"/>
      <c r="B1833" s="49"/>
      <c r="C1833" s="49"/>
      <c r="D1833" s="49"/>
      <c r="E1833" s="49"/>
      <c r="F1833" s="49"/>
      <c r="G1833" s="49"/>
      <c r="H1833" s="49"/>
      <c r="I1833" s="49"/>
      <c r="J1833" s="49"/>
      <c r="K1833" s="49"/>
      <c r="L1833" s="49"/>
      <c r="M1833" s="51"/>
      <c r="O1833" s="50">
        <f>Dataset!A1831</f>
        <v>46293</v>
      </c>
      <c r="P1833" s="16">
        <f>Dataset!B1831</f>
        <v>413747</v>
      </c>
      <c r="Q1833" s="16" t="str">
        <f>Dataset!C1831</f>
        <v>Y</v>
      </c>
      <c r="R1833" s="16">
        <f>Dataset!D1831</f>
        <v>14</v>
      </c>
      <c r="S1833" s="16" t="str">
        <f>if(T1833&lt;=0.3,Dataset!D1831, "")</f>
        <v/>
      </c>
      <c r="T1833" s="40">
        <f t="shared" si="2"/>
        <v>0.4800029322</v>
      </c>
      <c r="U1833" s="41" t="b">
        <f t="shared" si="1"/>
        <v>0</v>
      </c>
    </row>
    <row r="1834" ht="15.75" customHeight="1">
      <c r="A1834" s="49"/>
      <c r="B1834" s="49"/>
      <c r="C1834" s="49"/>
      <c r="D1834" s="49"/>
      <c r="E1834" s="49"/>
      <c r="F1834" s="49"/>
      <c r="G1834" s="49"/>
      <c r="H1834" s="49"/>
      <c r="I1834" s="49"/>
      <c r="J1834" s="49"/>
      <c r="K1834" s="49"/>
      <c r="L1834" s="49"/>
      <c r="M1834" s="51"/>
      <c r="O1834" s="50">
        <f>Dataset!A1832</f>
        <v>46293</v>
      </c>
      <c r="P1834" s="16">
        <f>Dataset!B1832</f>
        <v>101172</v>
      </c>
      <c r="Q1834" s="16" t="str">
        <f>Dataset!C1832</f>
        <v>Y</v>
      </c>
      <c r="R1834" s="16">
        <f>Dataset!D1832</f>
        <v>5</v>
      </c>
      <c r="S1834" s="16">
        <f>if(T1834&lt;=0.3,Dataset!D1832, "")</f>
        <v>5</v>
      </c>
      <c r="T1834" s="40">
        <f t="shared" si="2"/>
        <v>0.2891962597</v>
      </c>
      <c r="U1834" s="41" t="b">
        <f t="shared" si="1"/>
        <v>1</v>
      </c>
    </row>
    <row r="1835" ht="15.75" customHeight="1">
      <c r="A1835" s="49"/>
      <c r="B1835" s="49"/>
      <c r="C1835" s="49"/>
      <c r="D1835" s="49"/>
      <c r="E1835" s="49"/>
      <c r="F1835" s="49"/>
      <c r="G1835" s="49"/>
      <c r="H1835" s="49"/>
      <c r="I1835" s="49"/>
      <c r="J1835" s="49"/>
      <c r="K1835" s="49"/>
      <c r="L1835" s="49"/>
      <c r="M1835" s="51"/>
      <c r="O1835" s="50">
        <f>Dataset!A1833</f>
        <v>46293</v>
      </c>
      <c r="P1835" s="16">
        <f>Dataset!B1833</f>
        <v>489693</v>
      </c>
      <c r="Q1835" s="16" t="str">
        <f>Dataset!C1833</f>
        <v>Y</v>
      </c>
      <c r="R1835" s="16">
        <f>Dataset!D1833</f>
        <v>15</v>
      </c>
      <c r="S1835" s="16" t="str">
        <f>if(T1835&lt;=0.3,Dataset!D1833, "")</f>
        <v/>
      </c>
      <c r="T1835" s="40">
        <f t="shared" si="2"/>
        <v>0.3831735376</v>
      </c>
      <c r="U1835" s="41" t="b">
        <f t="shared" si="1"/>
        <v>0</v>
      </c>
    </row>
    <row r="1836" ht="15.75" customHeight="1">
      <c r="A1836" s="49"/>
      <c r="B1836" s="49"/>
      <c r="C1836" s="49"/>
      <c r="D1836" s="49"/>
      <c r="E1836" s="49"/>
      <c r="F1836" s="49"/>
      <c r="G1836" s="49"/>
      <c r="H1836" s="49"/>
      <c r="I1836" s="49"/>
      <c r="J1836" s="49"/>
      <c r="K1836" s="49"/>
      <c r="L1836" s="49"/>
      <c r="M1836" s="51"/>
      <c r="O1836" s="50">
        <f>Dataset!A1834</f>
        <v>46293</v>
      </c>
      <c r="P1836" s="16">
        <f>Dataset!B1834</f>
        <v>84841</v>
      </c>
      <c r="Q1836" s="16" t="str">
        <f>Dataset!C1834</f>
        <v>Y</v>
      </c>
      <c r="R1836" s="16">
        <f>Dataset!D1834</f>
        <v>15</v>
      </c>
      <c r="S1836" s="16" t="str">
        <f>if(T1836&lt;=0.3,Dataset!D1834, "")</f>
        <v/>
      </c>
      <c r="T1836" s="40">
        <f t="shared" si="2"/>
        <v>0.9939514195</v>
      </c>
      <c r="U1836" s="41" t="b">
        <f t="shared" si="1"/>
        <v>0</v>
      </c>
    </row>
    <row r="1837" ht="15.75" customHeight="1">
      <c r="A1837" s="49"/>
      <c r="B1837" s="49"/>
      <c r="C1837" s="49"/>
      <c r="D1837" s="49"/>
      <c r="E1837" s="49"/>
      <c r="F1837" s="49"/>
      <c r="G1837" s="49"/>
      <c r="H1837" s="49"/>
      <c r="I1837" s="49"/>
      <c r="J1837" s="49"/>
      <c r="K1837" s="49"/>
      <c r="L1837" s="49"/>
      <c r="M1837" s="51"/>
      <c r="O1837" s="50">
        <f>Dataset!A1835</f>
        <v>46293</v>
      </c>
      <c r="P1837" s="16">
        <f>Dataset!B1835</f>
        <v>370249</v>
      </c>
      <c r="Q1837" s="16" t="str">
        <f>Dataset!C1835</f>
        <v>Y</v>
      </c>
      <c r="R1837" s="16">
        <f>Dataset!D1835</f>
        <v>15</v>
      </c>
      <c r="S1837" s="16" t="str">
        <f>if(T1837&lt;=0.3,Dataset!D1835, "")</f>
        <v/>
      </c>
      <c r="T1837" s="40">
        <f t="shared" si="2"/>
        <v>0.7089813655</v>
      </c>
      <c r="U1837" s="41" t="b">
        <f t="shared" si="1"/>
        <v>0</v>
      </c>
    </row>
    <row r="1838" ht="15.75" customHeight="1">
      <c r="A1838" s="49"/>
      <c r="B1838" s="49"/>
      <c r="C1838" s="49"/>
      <c r="D1838" s="49"/>
      <c r="E1838" s="49"/>
      <c r="F1838" s="49"/>
      <c r="G1838" s="49"/>
      <c r="H1838" s="49"/>
      <c r="I1838" s="49"/>
      <c r="J1838" s="49"/>
      <c r="K1838" s="49"/>
      <c r="L1838" s="49"/>
      <c r="M1838" s="51"/>
      <c r="O1838" s="50">
        <f>Dataset!A1836</f>
        <v>46293</v>
      </c>
      <c r="P1838" s="16">
        <f>Dataset!B1836</f>
        <v>200181</v>
      </c>
      <c r="Q1838" s="16" t="str">
        <f>Dataset!C1836</f>
        <v>Y</v>
      </c>
      <c r="R1838" s="16">
        <f>Dataset!D1836</f>
        <v>15</v>
      </c>
      <c r="S1838" s="16">
        <f>if(T1838&lt;=0.3,Dataset!D1836, "")</f>
        <v>15</v>
      </c>
      <c r="T1838" s="40">
        <f t="shared" si="2"/>
        <v>0.1733400544</v>
      </c>
      <c r="U1838" s="41" t="b">
        <f t="shared" si="1"/>
        <v>1</v>
      </c>
    </row>
    <row r="1839" ht="15.75" customHeight="1">
      <c r="A1839" s="49"/>
      <c r="B1839" s="49"/>
      <c r="C1839" s="49"/>
      <c r="D1839" s="49"/>
      <c r="E1839" s="49"/>
      <c r="F1839" s="49"/>
      <c r="G1839" s="49"/>
      <c r="H1839" s="49"/>
      <c r="I1839" s="49"/>
      <c r="J1839" s="49"/>
      <c r="K1839" s="49"/>
      <c r="L1839" s="49"/>
      <c r="M1839" s="51"/>
      <c r="O1839" s="50">
        <f>Dataset!A1837</f>
        <v>46293</v>
      </c>
      <c r="P1839" s="16">
        <f>Dataset!B1837</f>
        <v>276800</v>
      </c>
      <c r="Q1839" s="16" t="str">
        <f>Dataset!C1837</f>
        <v>Y</v>
      </c>
      <c r="R1839" s="16">
        <f>Dataset!D1837</f>
        <v>12</v>
      </c>
      <c r="S1839" s="16">
        <f>if(T1839&lt;=0.3,Dataset!D1837, "")</f>
        <v>12</v>
      </c>
      <c r="T1839" s="40">
        <f t="shared" si="2"/>
        <v>0.1499602537</v>
      </c>
      <c r="U1839" s="41" t="b">
        <f t="shared" si="1"/>
        <v>1</v>
      </c>
    </row>
    <row r="1840" ht="15.75" customHeight="1">
      <c r="A1840" s="49"/>
      <c r="B1840" s="49"/>
      <c r="C1840" s="49"/>
      <c r="D1840" s="49"/>
      <c r="E1840" s="49"/>
      <c r="F1840" s="49"/>
      <c r="G1840" s="49"/>
      <c r="H1840" s="49"/>
      <c r="I1840" s="49"/>
      <c r="J1840" s="49"/>
      <c r="K1840" s="49"/>
      <c r="L1840" s="49"/>
      <c r="M1840" s="51"/>
      <c r="O1840" s="50">
        <f>Dataset!A1838</f>
        <v>46293</v>
      </c>
      <c r="P1840" s="16">
        <f>Dataset!B1838</f>
        <v>349410</v>
      </c>
      <c r="Q1840" s="16" t="str">
        <f>Dataset!C1838</f>
        <v>Y</v>
      </c>
      <c r="R1840" s="16">
        <f>Dataset!D1838</f>
        <v>15</v>
      </c>
      <c r="S1840" s="16" t="str">
        <f>if(T1840&lt;=0.3,Dataset!D1838, "")</f>
        <v/>
      </c>
      <c r="T1840" s="40">
        <f t="shared" si="2"/>
        <v>0.4018165789</v>
      </c>
      <c r="U1840" s="41" t="b">
        <f t="shared" si="1"/>
        <v>0</v>
      </c>
    </row>
    <row r="1841" ht="15.75" customHeight="1">
      <c r="A1841" s="49"/>
      <c r="B1841" s="49"/>
      <c r="C1841" s="49"/>
      <c r="D1841" s="49"/>
      <c r="E1841" s="49"/>
      <c r="F1841" s="49"/>
      <c r="G1841" s="49"/>
      <c r="H1841" s="49"/>
      <c r="I1841" s="49"/>
      <c r="J1841" s="49"/>
      <c r="K1841" s="49"/>
      <c r="L1841" s="49"/>
      <c r="M1841" s="51"/>
      <c r="O1841" s="50">
        <f>Dataset!A1839</f>
        <v>46293</v>
      </c>
      <c r="P1841" s="16">
        <f>Dataset!B1839</f>
        <v>69740</v>
      </c>
      <c r="Q1841" s="16" t="str">
        <f>Dataset!C1839</f>
        <v>Y</v>
      </c>
      <c r="R1841" s="16">
        <f>Dataset!D1839</f>
        <v>8</v>
      </c>
      <c r="S1841" s="16" t="str">
        <f>if(T1841&lt;=0.3,Dataset!D1839, "")</f>
        <v/>
      </c>
      <c r="T1841" s="40">
        <f t="shared" si="2"/>
        <v>0.4584407134</v>
      </c>
      <c r="U1841" s="41" t="b">
        <f t="shared" si="1"/>
        <v>0</v>
      </c>
    </row>
    <row r="1842" ht="15.75" customHeight="1">
      <c r="A1842" s="49"/>
      <c r="B1842" s="49"/>
      <c r="C1842" s="49"/>
      <c r="D1842" s="49"/>
      <c r="E1842" s="49"/>
      <c r="F1842" s="49"/>
      <c r="G1842" s="49"/>
      <c r="H1842" s="49"/>
      <c r="I1842" s="49"/>
      <c r="J1842" s="49"/>
      <c r="K1842" s="49"/>
      <c r="L1842" s="49"/>
      <c r="M1842" s="51"/>
      <c r="O1842" s="50">
        <f>Dataset!A1840</f>
        <v>46293</v>
      </c>
      <c r="P1842" s="16">
        <f>Dataset!B1840</f>
        <v>70854</v>
      </c>
      <c r="Q1842" s="16" t="str">
        <f>Dataset!C1840</f>
        <v>Y</v>
      </c>
      <c r="R1842" s="16">
        <f>Dataset!D1840</f>
        <v>13</v>
      </c>
      <c r="S1842" s="16">
        <f>if(T1842&lt;=0.3,Dataset!D1840, "")</f>
        <v>13</v>
      </c>
      <c r="T1842" s="40">
        <f t="shared" si="2"/>
        <v>0.1938795626</v>
      </c>
      <c r="U1842" s="41" t="b">
        <f t="shared" si="1"/>
        <v>1</v>
      </c>
    </row>
    <row r="1843" ht="15.75" customHeight="1">
      <c r="A1843" s="49"/>
      <c r="B1843" s="49"/>
      <c r="C1843" s="49"/>
      <c r="D1843" s="49"/>
      <c r="E1843" s="49"/>
      <c r="F1843" s="49"/>
      <c r="G1843" s="49"/>
      <c r="H1843" s="49"/>
      <c r="I1843" s="49"/>
      <c r="J1843" s="49"/>
      <c r="K1843" s="49"/>
      <c r="L1843" s="49"/>
      <c r="M1843" s="51"/>
      <c r="O1843" s="50">
        <f>Dataset!A1841</f>
        <v>46293</v>
      </c>
      <c r="P1843" s="16">
        <f>Dataset!B1841</f>
        <v>340021</v>
      </c>
      <c r="Q1843" s="16" t="str">
        <f>Dataset!C1841</f>
        <v>Y</v>
      </c>
      <c r="R1843" s="16">
        <f>Dataset!D1841</f>
        <v>15</v>
      </c>
      <c r="S1843" s="16" t="str">
        <f>if(T1843&lt;=0.3,Dataset!D1841, "")</f>
        <v/>
      </c>
      <c r="T1843" s="40">
        <f t="shared" si="2"/>
        <v>0.392390619</v>
      </c>
      <c r="U1843" s="41" t="b">
        <f t="shared" si="1"/>
        <v>0</v>
      </c>
    </row>
    <row r="1844" ht="15.75" customHeight="1">
      <c r="A1844" s="49"/>
      <c r="B1844" s="49"/>
      <c r="C1844" s="49"/>
      <c r="D1844" s="49"/>
      <c r="E1844" s="49"/>
      <c r="F1844" s="49"/>
      <c r="G1844" s="49"/>
      <c r="H1844" s="49"/>
      <c r="I1844" s="49"/>
      <c r="J1844" s="49"/>
      <c r="K1844" s="49"/>
      <c r="L1844" s="49"/>
      <c r="M1844" s="51"/>
      <c r="O1844" s="50">
        <f>Dataset!A1842</f>
        <v>46293</v>
      </c>
      <c r="P1844" s="16">
        <f>Dataset!B1842</f>
        <v>317824</v>
      </c>
      <c r="Q1844" s="16" t="str">
        <f>Dataset!C1842</f>
        <v>Y</v>
      </c>
      <c r="R1844" s="16">
        <f>Dataset!D1842</f>
        <v>14</v>
      </c>
      <c r="S1844" s="16">
        <f>if(T1844&lt;=0.3,Dataset!D1842, "")</f>
        <v>14</v>
      </c>
      <c r="T1844" s="40">
        <f t="shared" si="2"/>
        <v>0.01139008685</v>
      </c>
      <c r="U1844" s="41" t="b">
        <f t="shared" si="1"/>
        <v>1</v>
      </c>
    </row>
    <row r="1845" ht="15.75" customHeight="1">
      <c r="A1845" s="49"/>
      <c r="B1845" s="49"/>
      <c r="C1845" s="49"/>
      <c r="D1845" s="49"/>
      <c r="E1845" s="49"/>
      <c r="F1845" s="49"/>
      <c r="G1845" s="49"/>
      <c r="H1845" s="49"/>
      <c r="I1845" s="49"/>
      <c r="J1845" s="49"/>
      <c r="K1845" s="49"/>
      <c r="L1845" s="49"/>
      <c r="M1845" s="51"/>
      <c r="O1845" s="50">
        <f>Dataset!A1843</f>
        <v>46293</v>
      </c>
      <c r="P1845" s="16">
        <f>Dataset!B1843</f>
        <v>268347</v>
      </c>
      <c r="Q1845" s="16" t="str">
        <f>Dataset!C1843</f>
        <v>Y</v>
      </c>
      <c r="R1845" s="16">
        <f>Dataset!D1843</f>
        <v>15</v>
      </c>
      <c r="S1845" s="16">
        <f>if(T1845&lt;=0.3,Dataset!D1843, "")</f>
        <v>15</v>
      </c>
      <c r="T1845" s="40">
        <f t="shared" si="2"/>
        <v>0.1075954438</v>
      </c>
      <c r="U1845" s="41" t="b">
        <f t="shared" si="1"/>
        <v>1</v>
      </c>
    </row>
    <row r="1846" ht="15.75" customHeight="1">
      <c r="A1846" s="49"/>
      <c r="B1846" s="49"/>
      <c r="C1846" s="49"/>
      <c r="D1846" s="49"/>
      <c r="E1846" s="49"/>
      <c r="F1846" s="49"/>
      <c r="G1846" s="49"/>
      <c r="H1846" s="49"/>
      <c r="I1846" s="49"/>
      <c r="J1846" s="49"/>
      <c r="K1846" s="49"/>
      <c r="L1846" s="49"/>
      <c r="M1846" s="51"/>
      <c r="O1846" s="50">
        <f>Dataset!A1844</f>
        <v>46293</v>
      </c>
      <c r="P1846" s="16">
        <f>Dataset!B1844</f>
        <v>344127</v>
      </c>
      <c r="Q1846" s="16" t="str">
        <f>Dataset!C1844</f>
        <v>Y</v>
      </c>
      <c r="R1846" s="16">
        <f>Dataset!D1844</f>
        <v>13</v>
      </c>
      <c r="S1846" s="16" t="str">
        <f>if(T1846&lt;=0.3,Dataset!D1844, "")</f>
        <v/>
      </c>
      <c r="T1846" s="40">
        <f t="shared" si="2"/>
        <v>0.7342566348</v>
      </c>
      <c r="U1846" s="41" t="b">
        <f t="shared" si="1"/>
        <v>0</v>
      </c>
    </row>
    <row r="1847" ht="15.75" customHeight="1">
      <c r="A1847" s="49"/>
      <c r="B1847" s="49"/>
      <c r="C1847" s="49"/>
      <c r="D1847" s="49"/>
      <c r="E1847" s="49"/>
      <c r="F1847" s="49"/>
      <c r="G1847" s="49"/>
      <c r="H1847" s="49"/>
      <c r="I1847" s="49"/>
      <c r="J1847" s="49"/>
      <c r="K1847" s="49"/>
      <c r="L1847" s="49"/>
      <c r="M1847" s="51"/>
      <c r="O1847" s="50">
        <f>Dataset!A1845</f>
        <v>46293</v>
      </c>
      <c r="P1847" s="16">
        <f>Dataset!B1845</f>
        <v>408699</v>
      </c>
      <c r="Q1847" s="16" t="str">
        <f>Dataset!C1845</f>
        <v>Y</v>
      </c>
      <c r="R1847" s="16">
        <f>Dataset!D1845</f>
        <v>14</v>
      </c>
      <c r="S1847" s="16">
        <f>if(T1847&lt;=0.3,Dataset!D1845, "")</f>
        <v>14</v>
      </c>
      <c r="T1847" s="40">
        <f t="shared" si="2"/>
        <v>0.1402143646</v>
      </c>
      <c r="U1847" s="41" t="b">
        <f t="shared" si="1"/>
        <v>1</v>
      </c>
    </row>
    <row r="1848" ht="15.75" customHeight="1">
      <c r="A1848" s="49"/>
      <c r="B1848" s="49"/>
      <c r="C1848" s="49"/>
      <c r="D1848" s="49"/>
      <c r="E1848" s="49"/>
      <c r="F1848" s="49"/>
      <c r="G1848" s="49"/>
      <c r="H1848" s="49"/>
      <c r="I1848" s="49"/>
      <c r="J1848" s="49"/>
      <c r="K1848" s="49"/>
      <c r="L1848" s="49"/>
      <c r="M1848" s="51"/>
      <c r="O1848" s="50">
        <f>Dataset!A1846</f>
        <v>46292</v>
      </c>
      <c r="P1848" s="16">
        <f>Dataset!B1846</f>
        <v>419100</v>
      </c>
      <c r="Q1848" s="16" t="str">
        <f>Dataset!C1846</f>
        <v>Y</v>
      </c>
      <c r="R1848" s="16">
        <f>Dataset!D1846</f>
        <v>15</v>
      </c>
      <c r="S1848" s="16" t="str">
        <f>if(T1848&lt;=0.3,Dataset!D1846, "")</f>
        <v/>
      </c>
      <c r="T1848" s="40">
        <f t="shared" si="2"/>
        <v>0.9518427631</v>
      </c>
      <c r="U1848" s="41" t="b">
        <f t="shared" si="1"/>
        <v>0</v>
      </c>
    </row>
    <row r="1849" ht="15.75" customHeight="1">
      <c r="A1849" s="49"/>
      <c r="B1849" s="49"/>
      <c r="C1849" s="49"/>
      <c r="D1849" s="49"/>
      <c r="E1849" s="49"/>
      <c r="F1849" s="49"/>
      <c r="G1849" s="49"/>
      <c r="H1849" s="49"/>
      <c r="I1849" s="49"/>
      <c r="J1849" s="49"/>
      <c r="K1849" s="49"/>
      <c r="L1849" s="49"/>
      <c r="M1849" s="51"/>
      <c r="O1849" s="50">
        <f>Dataset!A1847</f>
        <v>46292</v>
      </c>
      <c r="P1849" s="16">
        <f>Dataset!B1847</f>
        <v>417062</v>
      </c>
      <c r="Q1849" s="16" t="str">
        <f>Dataset!C1847</f>
        <v>Y</v>
      </c>
      <c r="R1849" s="16">
        <f>Dataset!D1847</f>
        <v>15</v>
      </c>
      <c r="S1849" s="16" t="str">
        <f>if(T1849&lt;=0.3,Dataset!D1847, "")</f>
        <v/>
      </c>
      <c r="T1849" s="40">
        <f t="shared" si="2"/>
        <v>0.8342781872</v>
      </c>
      <c r="U1849" s="41" t="b">
        <f t="shared" si="1"/>
        <v>0</v>
      </c>
    </row>
    <row r="1850" ht="15.75" customHeight="1">
      <c r="A1850" s="49"/>
      <c r="B1850" s="49"/>
      <c r="C1850" s="49"/>
      <c r="D1850" s="49"/>
      <c r="E1850" s="49"/>
      <c r="F1850" s="49"/>
      <c r="G1850" s="49"/>
      <c r="H1850" s="49"/>
      <c r="I1850" s="49"/>
      <c r="J1850" s="49"/>
      <c r="K1850" s="49"/>
      <c r="L1850" s="49"/>
      <c r="M1850" s="51"/>
      <c r="O1850" s="50">
        <f>Dataset!A1848</f>
        <v>46292</v>
      </c>
      <c r="P1850" s="16">
        <f>Dataset!B1848</f>
        <v>247619</v>
      </c>
      <c r="Q1850" s="16" t="str">
        <f>Dataset!C1848</f>
        <v>Y</v>
      </c>
      <c r="R1850" s="16">
        <f>Dataset!D1848</f>
        <v>14</v>
      </c>
      <c r="S1850" s="16" t="str">
        <f>if(T1850&lt;=0.3,Dataset!D1848, "")</f>
        <v/>
      </c>
      <c r="T1850" s="40">
        <f t="shared" si="2"/>
        <v>0.9931112137</v>
      </c>
      <c r="U1850" s="41" t="b">
        <f t="shared" si="1"/>
        <v>0</v>
      </c>
    </row>
    <row r="1851" ht="15.75" customHeight="1">
      <c r="A1851" s="49"/>
      <c r="B1851" s="49"/>
      <c r="C1851" s="49"/>
      <c r="D1851" s="49"/>
      <c r="E1851" s="49"/>
      <c r="F1851" s="49"/>
      <c r="G1851" s="49"/>
      <c r="H1851" s="49"/>
      <c r="I1851" s="49"/>
      <c r="J1851" s="49"/>
      <c r="K1851" s="49"/>
      <c r="L1851" s="49"/>
      <c r="M1851" s="51"/>
      <c r="O1851" s="50">
        <f>Dataset!A1849</f>
        <v>46292</v>
      </c>
      <c r="P1851" s="16">
        <f>Dataset!B1849</f>
        <v>328425</v>
      </c>
      <c r="Q1851" s="16" t="str">
        <f>Dataset!C1849</f>
        <v>Y</v>
      </c>
      <c r="R1851" s="16">
        <f>Dataset!D1849</f>
        <v>13</v>
      </c>
      <c r="S1851" s="16">
        <f>if(T1851&lt;=0.3,Dataset!D1849, "")</f>
        <v>13</v>
      </c>
      <c r="T1851" s="40">
        <f t="shared" si="2"/>
        <v>0.2209358118</v>
      </c>
      <c r="U1851" s="41" t="b">
        <f t="shared" si="1"/>
        <v>1</v>
      </c>
    </row>
    <row r="1852" ht="15.75" customHeight="1">
      <c r="A1852" s="49"/>
      <c r="B1852" s="49"/>
      <c r="C1852" s="49"/>
      <c r="D1852" s="49"/>
      <c r="E1852" s="49"/>
      <c r="F1852" s="49"/>
      <c r="G1852" s="49"/>
      <c r="H1852" s="49"/>
      <c r="I1852" s="49"/>
      <c r="J1852" s="49"/>
      <c r="K1852" s="49"/>
      <c r="L1852" s="49"/>
      <c r="M1852" s="51"/>
      <c r="O1852" s="50">
        <f>Dataset!A1850</f>
        <v>46292</v>
      </c>
      <c r="P1852" s="16">
        <f>Dataset!B1850</f>
        <v>241579</v>
      </c>
      <c r="Q1852" s="16" t="str">
        <f>Dataset!C1850</f>
        <v>Y</v>
      </c>
      <c r="R1852" s="16">
        <f>Dataset!D1850</f>
        <v>13</v>
      </c>
      <c r="S1852" s="16" t="str">
        <f>if(T1852&lt;=0.3,Dataset!D1850, "")</f>
        <v/>
      </c>
      <c r="T1852" s="40">
        <f t="shared" si="2"/>
        <v>0.3351258207</v>
      </c>
      <c r="U1852" s="41" t="b">
        <f t="shared" si="1"/>
        <v>0</v>
      </c>
    </row>
    <row r="1853" ht="15.75" customHeight="1">
      <c r="A1853" s="49"/>
      <c r="B1853" s="49"/>
      <c r="C1853" s="49"/>
      <c r="D1853" s="49"/>
      <c r="E1853" s="49"/>
      <c r="F1853" s="49"/>
      <c r="G1853" s="49"/>
      <c r="H1853" s="49"/>
      <c r="I1853" s="49"/>
      <c r="J1853" s="49"/>
      <c r="K1853" s="49"/>
      <c r="L1853" s="49"/>
      <c r="M1853" s="51"/>
      <c r="O1853" s="50">
        <f>Dataset!A1851</f>
        <v>46292</v>
      </c>
      <c r="P1853" s="16">
        <f>Dataset!B1851</f>
        <v>287597</v>
      </c>
      <c r="Q1853" s="16" t="str">
        <f>Dataset!C1851</f>
        <v>Y</v>
      </c>
      <c r="R1853" s="16">
        <f>Dataset!D1851</f>
        <v>15</v>
      </c>
      <c r="S1853" s="16" t="str">
        <f>if(T1853&lt;=0.3,Dataset!D1851, "")</f>
        <v/>
      </c>
      <c r="T1853" s="40">
        <f t="shared" si="2"/>
        <v>0.439465756</v>
      </c>
      <c r="U1853" s="41" t="b">
        <f t="shared" si="1"/>
        <v>0</v>
      </c>
    </row>
    <row r="1854" ht="15.75" customHeight="1">
      <c r="A1854" s="49"/>
      <c r="B1854" s="49"/>
      <c r="C1854" s="49"/>
      <c r="D1854" s="49"/>
      <c r="E1854" s="49"/>
      <c r="F1854" s="49"/>
      <c r="G1854" s="49"/>
      <c r="H1854" s="49"/>
      <c r="I1854" s="49"/>
      <c r="J1854" s="49"/>
      <c r="K1854" s="49"/>
      <c r="L1854" s="49"/>
      <c r="M1854" s="51"/>
      <c r="O1854" s="50">
        <f>Dataset!A1852</f>
        <v>46292</v>
      </c>
      <c r="P1854" s="16">
        <f>Dataset!B1852</f>
        <v>210785</v>
      </c>
      <c r="Q1854" s="16" t="str">
        <f>Dataset!C1852</f>
        <v>Y</v>
      </c>
      <c r="R1854" s="16">
        <f>Dataset!D1852</f>
        <v>13</v>
      </c>
      <c r="S1854" s="16" t="str">
        <f>if(T1854&lt;=0.3,Dataset!D1852, "")</f>
        <v/>
      </c>
      <c r="T1854" s="40">
        <f t="shared" si="2"/>
        <v>0.7841591058</v>
      </c>
      <c r="U1854" s="41" t="b">
        <f t="shared" si="1"/>
        <v>0</v>
      </c>
    </row>
    <row r="1855" ht="15.75" customHeight="1">
      <c r="A1855" s="49"/>
      <c r="B1855" s="49"/>
      <c r="C1855" s="49"/>
      <c r="D1855" s="49"/>
      <c r="E1855" s="49"/>
      <c r="F1855" s="49"/>
      <c r="G1855" s="49"/>
      <c r="H1855" s="49"/>
      <c r="I1855" s="49"/>
      <c r="J1855" s="49"/>
      <c r="K1855" s="49"/>
      <c r="L1855" s="49"/>
      <c r="M1855" s="51"/>
      <c r="O1855" s="50">
        <f>Dataset!A1853</f>
        <v>46292</v>
      </c>
      <c r="P1855" s="16">
        <f>Dataset!B1853</f>
        <v>69696</v>
      </c>
      <c r="Q1855" s="16" t="str">
        <f>Dataset!C1853</f>
        <v>Y</v>
      </c>
      <c r="R1855" s="16">
        <f>Dataset!D1853</f>
        <v>14</v>
      </c>
      <c r="S1855" s="16" t="str">
        <f>if(T1855&lt;=0.3,Dataset!D1853, "")</f>
        <v/>
      </c>
      <c r="T1855" s="40">
        <f t="shared" si="2"/>
        <v>0.8716311696</v>
      </c>
      <c r="U1855" s="41" t="b">
        <f t="shared" si="1"/>
        <v>0</v>
      </c>
    </row>
    <row r="1856" ht="15.75" customHeight="1">
      <c r="A1856" s="49"/>
      <c r="B1856" s="49"/>
      <c r="C1856" s="49"/>
      <c r="D1856" s="49"/>
      <c r="E1856" s="49"/>
      <c r="F1856" s="49"/>
      <c r="G1856" s="49"/>
      <c r="H1856" s="49"/>
      <c r="I1856" s="49"/>
      <c r="J1856" s="49"/>
      <c r="K1856" s="49"/>
      <c r="L1856" s="49"/>
      <c r="M1856" s="51"/>
      <c r="O1856" s="50">
        <f>Dataset!A1854</f>
        <v>46292</v>
      </c>
      <c r="P1856" s="16">
        <f>Dataset!B1854</f>
        <v>376627</v>
      </c>
      <c r="Q1856" s="16" t="str">
        <f>Dataset!C1854</f>
        <v>Y</v>
      </c>
      <c r="R1856" s="16">
        <f>Dataset!D1854</f>
        <v>15</v>
      </c>
      <c r="S1856" s="16">
        <f>if(T1856&lt;=0.3,Dataset!D1854, "")</f>
        <v>15</v>
      </c>
      <c r="T1856" s="40">
        <f t="shared" si="2"/>
        <v>0.1864966208</v>
      </c>
      <c r="U1856" s="41" t="b">
        <f t="shared" si="1"/>
        <v>1</v>
      </c>
    </row>
    <row r="1857" ht="15.75" customHeight="1">
      <c r="A1857" s="49"/>
      <c r="B1857" s="49"/>
      <c r="C1857" s="49"/>
      <c r="D1857" s="49"/>
      <c r="E1857" s="49"/>
      <c r="F1857" s="49"/>
      <c r="G1857" s="49"/>
      <c r="H1857" s="49"/>
      <c r="I1857" s="49"/>
      <c r="J1857" s="49"/>
      <c r="K1857" s="49"/>
      <c r="L1857" s="49"/>
      <c r="M1857" s="51"/>
      <c r="O1857" s="50">
        <f>Dataset!A1855</f>
        <v>46292</v>
      </c>
      <c r="P1857" s="16">
        <f>Dataset!B1855</f>
        <v>299537</v>
      </c>
      <c r="Q1857" s="16" t="str">
        <f>Dataset!C1855</f>
        <v>Y</v>
      </c>
      <c r="R1857" s="16">
        <f>Dataset!D1855</f>
        <v>14</v>
      </c>
      <c r="S1857" s="16">
        <f>if(T1857&lt;=0.3,Dataset!D1855, "")</f>
        <v>14</v>
      </c>
      <c r="T1857" s="40">
        <f t="shared" si="2"/>
        <v>0.136379381</v>
      </c>
      <c r="U1857" s="41" t="b">
        <f t="shared" si="1"/>
        <v>1</v>
      </c>
    </row>
    <row r="1858" ht="15.75" customHeight="1">
      <c r="A1858" s="49"/>
      <c r="B1858" s="49"/>
      <c r="C1858" s="49"/>
      <c r="D1858" s="49"/>
      <c r="E1858" s="49"/>
      <c r="F1858" s="49"/>
      <c r="G1858" s="49"/>
      <c r="H1858" s="49"/>
      <c r="I1858" s="49"/>
      <c r="J1858" s="49"/>
      <c r="K1858" s="49"/>
      <c r="L1858" s="49"/>
      <c r="M1858" s="51"/>
      <c r="O1858" s="50">
        <f>Dataset!A1856</f>
        <v>46292</v>
      </c>
      <c r="P1858" s="16">
        <f>Dataset!B1856</f>
        <v>388792</v>
      </c>
      <c r="Q1858" s="16" t="str">
        <f>Dataset!C1856</f>
        <v>Y</v>
      </c>
      <c r="R1858" s="16">
        <f>Dataset!D1856</f>
        <v>12</v>
      </c>
      <c r="S1858" s="16" t="str">
        <f>if(T1858&lt;=0.3,Dataset!D1856, "")</f>
        <v/>
      </c>
      <c r="T1858" s="40">
        <f t="shared" si="2"/>
        <v>0.9254070472</v>
      </c>
      <c r="U1858" s="41" t="b">
        <f t="shared" si="1"/>
        <v>0</v>
      </c>
    </row>
    <row r="1859" ht="15.75" customHeight="1">
      <c r="A1859" s="49"/>
      <c r="B1859" s="49"/>
      <c r="C1859" s="49"/>
      <c r="D1859" s="49"/>
      <c r="E1859" s="49"/>
      <c r="F1859" s="49"/>
      <c r="G1859" s="49"/>
      <c r="H1859" s="49"/>
      <c r="I1859" s="49"/>
      <c r="J1859" s="49"/>
      <c r="K1859" s="49"/>
      <c r="L1859" s="49"/>
      <c r="M1859" s="51"/>
      <c r="O1859" s="50">
        <f>Dataset!A1857</f>
        <v>46292</v>
      </c>
      <c r="P1859" s="16">
        <f>Dataset!B1857</f>
        <v>150722</v>
      </c>
      <c r="Q1859" s="16" t="str">
        <f>Dataset!C1857</f>
        <v>Y</v>
      </c>
      <c r="R1859" s="16">
        <f>Dataset!D1857</f>
        <v>15</v>
      </c>
      <c r="S1859" s="16" t="str">
        <f>if(T1859&lt;=0.3,Dataset!D1857, "")</f>
        <v/>
      </c>
      <c r="T1859" s="40">
        <f t="shared" si="2"/>
        <v>0.9348006394</v>
      </c>
      <c r="U1859" s="41" t="b">
        <f t="shared" si="1"/>
        <v>0</v>
      </c>
    </row>
    <row r="1860" ht="15.75" customHeight="1">
      <c r="A1860" s="49"/>
      <c r="B1860" s="49"/>
      <c r="C1860" s="49"/>
      <c r="D1860" s="49"/>
      <c r="E1860" s="49"/>
      <c r="F1860" s="49"/>
      <c r="G1860" s="49"/>
      <c r="H1860" s="49"/>
      <c r="I1860" s="49"/>
      <c r="J1860" s="49"/>
      <c r="K1860" s="49"/>
      <c r="L1860" s="49"/>
      <c r="M1860" s="51"/>
      <c r="O1860" s="50">
        <f>Dataset!A1858</f>
        <v>46292</v>
      </c>
      <c r="P1860" s="16">
        <f>Dataset!B1858</f>
        <v>97391</v>
      </c>
      <c r="Q1860" s="16" t="str">
        <f>Dataset!C1858</f>
        <v>Y</v>
      </c>
      <c r="R1860" s="16">
        <f>Dataset!D1858</f>
        <v>12</v>
      </c>
      <c r="S1860" s="16" t="str">
        <f>if(T1860&lt;=0.3,Dataset!D1858, "")</f>
        <v/>
      </c>
      <c r="T1860" s="40">
        <f t="shared" si="2"/>
        <v>0.8281058353</v>
      </c>
      <c r="U1860" s="41" t="b">
        <f t="shared" si="1"/>
        <v>0</v>
      </c>
    </row>
    <row r="1861" ht="15.75" customHeight="1">
      <c r="A1861" s="49"/>
      <c r="B1861" s="49"/>
      <c r="C1861" s="49"/>
      <c r="D1861" s="49"/>
      <c r="E1861" s="49"/>
      <c r="F1861" s="49"/>
      <c r="G1861" s="49"/>
      <c r="H1861" s="49"/>
      <c r="I1861" s="49"/>
      <c r="J1861" s="49"/>
      <c r="K1861" s="49"/>
      <c r="L1861" s="49"/>
      <c r="M1861" s="51"/>
      <c r="O1861" s="50">
        <f>Dataset!A1859</f>
        <v>46291</v>
      </c>
      <c r="P1861" s="16">
        <f>Dataset!B1859</f>
        <v>263250</v>
      </c>
      <c r="Q1861" s="16" t="str">
        <f>Dataset!C1859</f>
        <v>Y</v>
      </c>
      <c r="R1861" s="16">
        <f>Dataset!D1859</f>
        <v>13</v>
      </c>
      <c r="S1861" s="16" t="str">
        <f>if(T1861&lt;=0.3,Dataset!D1859, "")</f>
        <v/>
      </c>
      <c r="T1861" s="40">
        <f t="shared" si="2"/>
        <v>0.7474264358</v>
      </c>
      <c r="U1861" s="41" t="b">
        <f t="shared" si="1"/>
        <v>0</v>
      </c>
    </row>
    <row r="1862" ht="15.75" customHeight="1">
      <c r="A1862" s="49"/>
      <c r="B1862" s="49"/>
      <c r="C1862" s="49"/>
      <c r="D1862" s="49"/>
      <c r="E1862" s="49"/>
      <c r="F1862" s="49"/>
      <c r="G1862" s="49"/>
      <c r="H1862" s="49"/>
      <c r="I1862" s="49"/>
      <c r="J1862" s="49"/>
      <c r="K1862" s="49"/>
      <c r="L1862" s="49"/>
      <c r="M1862" s="51"/>
      <c r="O1862" s="50">
        <f>Dataset!A1860</f>
        <v>46291</v>
      </c>
      <c r="P1862" s="16">
        <f>Dataset!B1860</f>
        <v>13015</v>
      </c>
      <c r="Q1862" s="16" t="str">
        <f>Dataset!C1860</f>
        <v>Y</v>
      </c>
      <c r="R1862" s="16">
        <f>Dataset!D1860</f>
        <v>15</v>
      </c>
      <c r="S1862" s="16" t="str">
        <f>if(T1862&lt;=0.3,Dataset!D1860, "")</f>
        <v/>
      </c>
      <c r="T1862" s="40">
        <f t="shared" si="2"/>
        <v>0.5264516598</v>
      </c>
      <c r="U1862" s="41" t="b">
        <f t="shared" si="1"/>
        <v>0</v>
      </c>
    </row>
    <row r="1863" ht="15.75" customHeight="1">
      <c r="A1863" s="49"/>
      <c r="B1863" s="49"/>
      <c r="C1863" s="49"/>
      <c r="D1863" s="49"/>
      <c r="E1863" s="49"/>
      <c r="F1863" s="49"/>
      <c r="G1863" s="49"/>
      <c r="H1863" s="49"/>
      <c r="I1863" s="49"/>
      <c r="J1863" s="49"/>
      <c r="K1863" s="49"/>
      <c r="L1863" s="49"/>
      <c r="M1863" s="51"/>
      <c r="O1863" s="50">
        <f>Dataset!A1861</f>
        <v>46291</v>
      </c>
      <c r="P1863" s="16">
        <f>Dataset!B1861</f>
        <v>35775</v>
      </c>
      <c r="Q1863" s="16" t="str">
        <f>Dataset!C1861</f>
        <v>Y</v>
      </c>
      <c r="R1863" s="16">
        <f>Dataset!D1861</f>
        <v>14</v>
      </c>
      <c r="S1863" s="16" t="str">
        <f>if(T1863&lt;=0.3,Dataset!D1861, "")</f>
        <v/>
      </c>
      <c r="T1863" s="40">
        <f t="shared" si="2"/>
        <v>0.4472461105</v>
      </c>
      <c r="U1863" s="41" t="b">
        <f t="shared" si="1"/>
        <v>0</v>
      </c>
    </row>
    <row r="1864" ht="15.75" customHeight="1">
      <c r="A1864" s="49"/>
      <c r="B1864" s="49"/>
      <c r="C1864" s="49"/>
      <c r="D1864" s="49"/>
      <c r="E1864" s="49"/>
      <c r="F1864" s="49"/>
      <c r="G1864" s="49"/>
      <c r="H1864" s="49"/>
      <c r="I1864" s="49"/>
      <c r="J1864" s="49"/>
      <c r="K1864" s="49"/>
      <c r="L1864" s="49"/>
      <c r="M1864" s="51"/>
      <c r="O1864" s="50">
        <f>Dataset!A1862</f>
        <v>46291</v>
      </c>
      <c r="P1864" s="16">
        <f>Dataset!B1862</f>
        <v>129492</v>
      </c>
      <c r="Q1864" s="16" t="str">
        <f>Dataset!C1862</f>
        <v>Y</v>
      </c>
      <c r="R1864" s="16">
        <f>Dataset!D1862</f>
        <v>13</v>
      </c>
      <c r="S1864" s="16" t="str">
        <f>if(T1864&lt;=0.3,Dataset!D1862, "")</f>
        <v/>
      </c>
      <c r="T1864" s="40">
        <f t="shared" si="2"/>
        <v>0.6752706995</v>
      </c>
      <c r="U1864" s="41" t="b">
        <f t="shared" si="1"/>
        <v>0</v>
      </c>
    </row>
    <row r="1865" ht="15.75" customHeight="1">
      <c r="A1865" s="49"/>
      <c r="B1865" s="49"/>
      <c r="C1865" s="49"/>
      <c r="D1865" s="49"/>
      <c r="E1865" s="49"/>
      <c r="F1865" s="49"/>
      <c r="G1865" s="49"/>
      <c r="H1865" s="49"/>
      <c r="I1865" s="49"/>
      <c r="J1865" s="49"/>
      <c r="K1865" s="49"/>
      <c r="L1865" s="49"/>
      <c r="M1865" s="51"/>
      <c r="O1865" s="50">
        <f>Dataset!A1863</f>
        <v>46291</v>
      </c>
      <c r="P1865" s="16">
        <f>Dataset!B1863</f>
        <v>66313</v>
      </c>
      <c r="Q1865" s="16" t="str">
        <f>Dataset!C1863</f>
        <v>Y</v>
      </c>
      <c r="R1865" s="16">
        <f>Dataset!D1863</f>
        <v>14</v>
      </c>
      <c r="S1865" s="16" t="str">
        <f>if(T1865&lt;=0.3,Dataset!D1863, "")</f>
        <v/>
      </c>
      <c r="T1865" s="40">
        <f t="shared" si="2"/>
        <v>0.7102594899</v>
      </c>
      <c r="U1865" s="41" t="b">
        <f t="shared" si="1"/>
        <v>0</v>
      </c>
    </row>
    <row r="1866" ht="15.75" customHeight="1">
      <c r="A1866" s="49"/>
      <c r="B1866" s="49"/>
      <c r="C1866" s="49"/>
      <c r="D1866" s="49"/>
      <c r="E1866" s="49"/>
      <c r="F1866" s="49"/>
      <c r="G1866" s="49"/>
      <c r="H1866" s="49"/>
      <c r="I1866" s="49"/>
      <c r="J1866" s="49"/>
      <c r="K1866" s="49"/>
      <c r="L1866" s="49"/>
      <c r="M1866" s="51"/>
      <c r="O1866" s="50">
        <f>Dataset!A1864</f>
        <v>46291</v>
      </c>
      <c r="P1866" s="16">
        <f>Dataset!B1864</f>
        <v>336653</v>
      </c>
      <c r="Q1866" s="16" t="str">
        <f>Dataset!C1864</f>
        <v>Y</v>
      </c>
      <c r="R1866" s="16">
        <f>Dataset!D1864</f>
        <v>13</v>
      </c>
      <c r="S1866" s="16" t="str">
        <f>if(T1866&lt;=0.3,Dataset!D1864, "")</f>
        <v/>
      </c>
      <c r="T1866" s="40">
        <f t="shared" si="2"/>
        <v>0.5734285508</v>
      </c>
      <c r="U1866" s="41" t="b">
        <f t="shared" si="1"/>
        <v>0</v>
      </c>
    </row>
    <row r="1867" ht="15.75" customHeight="1">
      <c r="A1867" s="49"/>
      <c r="B1867" s="49"/>
      <c r="C1867" s="49"/>
      <c r="D1867" s="49"/>
      <c r="E1867" s="49"/>
      <c r="F1867" s="49"/>
      <c r="G1867" s="49"/>
      <c r="H1867" s="49"/>
      <c r="I1867" s="49"/>
      <c r="J1867" s="49"/>
      <c r="K1867" s="49"/>
      <c r="L1867" s="49"/>
      <c r="M1867" s="51"/>
      <c r="O1867" s="50">
        <f>Dataset!A1865</f>
        <v>46291</v>
      </c>
      <c r="P1867" s="16">
        <f>Dataset!B1865</f>
        <v>423898</v>
      </c>
      <c r="Q1867" s="16" t="str">
        <f>Dataset!C1865</f>
        <v>Y</v>
      </c>
      <c r="R1867" s="16">
        <f>Dataset!D1865</f>
        <v>15</v>
      </c>
      <c r="S1867" s="16" t="str">
        <f>if(T1867&lt;=0.3,Dataset!D1865, "")</f>
        <v/>
      </c>
      <c r="T1867" s="40">
        <f t="shared" si="2"/>
        <v>0.4670973789</v>
      </c>
      <c r="U1867" s="41" t="b">
        <f t="shared" si="1"/>
        <v>0</v>
      </c>
    </row>
    <row r="1868" ht="15.75" customHeight="1">
      <c r="A1868" s="49"/>
      <c r="B1868" s="49"/>
      <c r="C1868" s="49"/>
      <c r="D1868" s="49"/>
      <c r="E1868" s="49"/>
      <c r="F1868" s="49"/>
      <c r="G1868" s="49"/>
      <c r="H1868" s="49"/>
      <c r="I1868" s="49"/>
      <c r="J1868" s="49"/>
      <c r="K1868" s="49"/>
      <c r="L1868" s="49"/>
      <c r="M1868" s="51"/>
      <c r="O1868" s="50">
        <f>Dataset!A1866</f>
        <v>46291</v>
      </c>
      <c r="P1868" s="16">
        <f>Dataset!B1866</f>
        <v>427543</v>
      </c>
      <c r="Q1868" s="16" t="str">
        <f>Dataset!C1866</f>
        <v>Y</v>
      </c>
      <c r="R1868" s="16">
        <f>Dataset!D1866</f>
        <v>15</v>
      </c>
      <c r="S1868" s="16" t="str">
        <f>if(T1868&lt;=0.3,Dataset!D1866, "")</f>
        <v/>
      </c>
      <c r="T1868" s="40">
        <f t="shared" si="2"/>
        <v>0.6990054017</v>
      </c>
      <c r="U1868" s="41" t="b">
        <f t="shared" si="1"/>
        <v>0</v>
      </c>
    </row>
    <row r="1869" ht="15.75" customHeight="1">
      <c r="A1869" s="49"/>
      <c r="B1869" s="49"/>
      <c r="C1869" s="49"/>
      <c r="D1869" s="49"/>
      <c r="E1869" s="49"/>
      <c r="F1869" s="49"/>
      <c r="G1869" s="49"/>
      <c r="H1869" s="49"/>
      <c r="I1869" s="49"/>
      <c r="J1869" s="49"/>
      <c r="K1869" s="49"/>
      <c r="L1869" s="49"/>
      <c r="M1869" s="51"/>
      <c r="O1869" s="50">
        <f>Dataset!A1867</f>
        <v>46291</v>
      </c>
      <c r="P1869" s="16">
        <f>Dataset!B1867</f>
        <v>227313</v>
      </c>
      <c r="Q1869" s="16" t="str">
        <f>Dataset!C1867</f>
        <v>Y</v>
      </c>
      <c r="R1869" s="16">
        <f>Dataset!D1867</f>
        <v>15</v>
      </c>
      <c r="S1869" s="16" t="str">
        <f>if(T1869&lt;=0.3,Dataset!D1867, "")</f>
        <v/>
      </c>
      <c r="T1869" s="40">
        <f t="shared" si="2"/>
        <v>0.6584861826</v>
      </c>
      <c r="U1869" s="41" t="b">
        <f t="shared" si="1"/>
        <v>0</v>
      </c>
    </row>
    <row r="1870" ht="15.75" customHeight="1">
      <c r="A1870" s="49"/>
      <c r="B1870" s="49"/>
      <c r="C1870" s="49"/>
      <c r="D1870" s="49"/>
      <c r="E1870" s="49"/>
      <c r="F1870" s="49"/>
      <c r="G1870" s="49"/>
      <c r="H1870" s="49"/>
      <c r="I1870" s="49"/>
      <c r="J1870" s="49"/>
      <c r="K1870" s="49"/>
      <c r="L1870" s="49"/>
      <c r="M1870" s="51"/>
      <c r="O1870" s="50">
        <f>Dataset!A1868</f>
        <v>46291</v>
      </c>
      <c r="P1870" s="16">
        <f>Dataset!B1868</f>
        <v>59760</v>
      </c>
      <c r="Q1870" s="16" t="str">
        <f>Dataset!C1868</f>
        <v>Y</v>
      </c>
      <c r="R1870" s="16">
        <f>Dataset!D1868</f>
        <v>13</v>
      </c>
      <c r="S1870" s="16" t="str">
        <f>if(T1870&lt;=0.3,Dataset!D1868, "")</f>
        <v/>
      </c>
      <c r="T1870" s="40">
        <f t="shared" si="2"/>
        <v>0.9582487375</v>
      </c>
      <c r="U1870" s="41" t="b">
        <f t="shared" si="1"/>
        <v>0</v>
      </c>
    </row>
    <row r="1871" ht="15.75" customHeight="1">
      <c r="A1871" s="49"/>
      <c r="B1871" s="49"/>
      <c r="C1871" s="49"/>
      <c r="D1871" s="49"/>
      <c r="E1871" s="49"/>
      <c r="F1871" s="49"/>
      <c r="G1871" s="49"/>
      <c r="H1871" s="49"/>
      <c r="I1871" s="49"/>
      <c r="J1871" s="49"/>
      <c r="K1871" s="49"/>
      <c r="L1871" s="49"/>
      <c r="M1871" s="51"/>
      <c r="O1871" s="50">
        <f>Dataset!A1869</f>
        <v>46291</v>
      </c>
      <c r="P1871" s="16">
        <f>Dataset!B1869</f>
        <v>314060</v>
      </c>
      <c r="Q1871" s="16" t="str">
        <f>Dataset!C1869</f>
        <v>Y</v>
      </c>
      <c r="R1871" s="16">
        <f>Dataset!D1869</f>
        <v>15</v>
      </c>
      <c r="S1871" s="16" t="str">
        <f>if(T1871&lt;=0.3,Dataset!D1869, "")</f>
        <v/>
      </c>
      <c r="T1871" s="40">
        <f t="shared" si="2"/>
        <v>0.9264932208</v>
      </c>
      <c r="U1871" s="41" t="b">
        <f t="shared" si="1"/>
        <v>0</v>
      </c>
    </row>
    <row r="1872" ht="15.75" customHeight="1">
      <c r="A1872" s="49"/>
      <c r="B1872" s="49"/>
      <c r="C1872" s="49"/>
      <c r="D1872" s="49"/>
      <c r="E1872" s="49"/>
      <c r="F1872" s="49"/>
      <c r="G1872" s="49"/>
      <c r="H1872" s="49"/>
      <c r="I1872" s="49"/>
      <c r="J1872" s="49"/>
      <c r="K1872" s="49"/>
      <c r="L1872" s="49"/>
      <c r="M1872" s="51"/>
      <c r="O1872" s="50">
        <f>Dataset!A1870</f>
        <v>46291</v>
      </c>
      <c r="P1872" s="16">
        <f>Dataset!B1870</f>
        <v>48602</v>
      </c>
      <c r="Q1872" s="16" t="str">
        <f>Dataset!C1870</f>
        <v>Y</v>
      </c>
      <c r="R1872" s="16">
        <f>Dataset!D1870</f>
        <v>10</v>
      </c>
      <c r="S1872" s="16">
        <f>if(T1872&lt;=0.3,Dataset!D1870, "")</f>
        <v>10</v>
      </c>
      <c r="T1872" s="40">
        <f t="shared" si="2"/>
        <v>0.2585741422</v>
      </c>
      <c r="U1872" s="41" t="b">
        <f t="shared" si="1"/>
        <v>1</v>
      </c>
    </row>
    <row r="1873" ht="15.75" customHeight="1">
      <c r="A1873" s="49"/>
      <c r="B1873" s="49"/>
      <c r="C1873" s="49"/>
      <c r="D1873" s="49"/>
      <c r="E1873" s="49"/>
      <c r="F1873" s="49"/>
      <c r="G1873" s="49"/>
      <c r="H1873" s="49"/>
      <c r="I1873" s="49"/>
      <c r="J1873" s="49"/>
      <c r="K1873" s="49"/>
      <c r="L1873" s="49"/>
      <c r="M1873" s="51"/>
      <c r="O1873" s="50">
        <f>Dataset!A1871</f>
        <v>46291</v>
      </c>
      <c r="P1873" s="16">
        <f>Dataset!B1871</f>
        <v>409781</v>
      </c>
      <c r="Q1873" s="16" t="str">
        <f>Dataset!C1871</f>
        <v>Y</v>
      </c>
      <c r="R1873" s="16">
        <f>Dataset!D1871</f>
        <v>5</v>
      </c>
      <c r="S1873" s="16">
        <f>if(T1873&lt;=0.3,Dataset!D1871, "")</f>
        <v>5</v>
      </c>
      <c r="T1873" s="40">
        <f t="shared" si="2"/>
        <v>0.1130710532</v>
      </c>
      <c r="U1873" s="41" t="b">
        <f t="shared" si="1"/>
        <v>1</v>
      </c>
    </row>
    <row r="1874" ht="15.75" customHeight="1">
      <c r="A1874" s="49"/>
      <c r="B1874" s="49"/>
      <c r="C1874" s="49"/>
      <c r="D1874" s="49"/>
      <c r="E1874" s="49"/>
      <c r="F1874" s="49"/>
      <c r="G1874" s="49"/>
      <c r="H1874" s="49"/>
      <c r="I1874" s="49"/>
      <c r="J1874" s="49"/>
      <c r="K1874" s="49"/>
      <c r="L1874" s="49"/>
      <c r="M1874" s="51"/>
      <c r="O1874" s="50">
        <f>Dataset!A1872</f>
        <v>46291</v>
      </c>
      <c r="P1874" s="16">
        <f>Dataset!B1872</f>
        <v>389248</v>
      </c>
      <c r="Q1874" s="16" t="str">
        <f>Dataset!C1872</f>
        <v>Y</v>
      </c>
      <c r="R1874" s="16">
        <f>Dataset!D1872</f>
        <v>15</v>
      </c>
      <c r="S1874" s="16" t="str">
        <f>if(T1874&lt;=0.3,Dataset!D1872, "")</f>
        <v/>
      </c>
      <c r="T1874" s="40">
        <f t="shared" si="2"/>
        <v>0.5020798014</v>
      </c>
      <c r="U1874" s="41" t="b">
        <f t="shared" si="1"/>
        <v>0</v>
      </c>
    </row>
    <row r="1875" ht="15.75" customHeight="1">
      <c r="A1875" s="49"/>
      <c r="B1875" s="49"/>
      <c r="C1875" s="49"/>
      <c r="D1875" s="49"/>
      <c r="E1875" s="49"/>
      <c r="F1875" s="49"/>
      <c r="G1875" s="49"/>
      <c r="H1875" s="49"/>
      <c r="I1875" s="49"/>
      <c r="J1875" s="49"/>
      <c r="K1875" s="49"/>
      <c r="L1875" s="49"/>
      <c r="M1875" s="51"/>
      <c r="O1875" s="50">
        <f>Dataset!A1873</f>
        <v>46291</v>
      </c>
      <c r="P1875" s="16">
        <f>Dataset!B1873</f>
        <v>121928</v>
      </c>
      <c r="Q1875" s="16" t="str">
        <f>Dataset!C1873</f>
        <v>Y</v>
      </c>
      <c r="R1875" s="16">
        <f>Dataset!D1873</f>
        <v>13</v>
      </c>
      <c r="S1875" s="16">
        <f>if(T1875&lt;=0.3,Dataset!D1873, "")</f>
        <v>13</v>
      </c>
      <c r="T1875" s="40">
        <f t="shared" si="2"/>
        <v>0.1460561937</v>
      </c>
      <c r="U1875" s="41" t="b">
        <f t="shared" si="1"/>
        <v>1</v>
      </c>
    </row>
    <row r="1876" ht="15.75" customHeight="1">
      <c r="A1876" s="49"/>
      <c r="B1876" s="49"/>
      <c r="C1876" s="49"/>
      <c r="D1876" s="49"/>
      <c r="E1876" s="49"/>
      <c r="F1876" s="49"/>
      <c r="G1876" s="49"/>
      <c r="H1876" s="49"/>
      <c r="I1876" s="49"/>
      <c r="J1876" s="49"/>
      <c r="K1876" s="49"/>
      <c r="L1876" s="49"/>
      <c r="M1876" s="51"/>
      <c r="O1876" s="50">
        <f>Dataset!A1874</f>
        <v>46291</v>
      </c>
      <c r="P1876" s="16">
        <f>Dataset!B1874</f>
        <v>131316</v>
      </c>
      <c r="Q1876" s="16" t="str">
        <f>Dataset!C1874</f>
        <v>Y</v>
      </c>
      <c r="R1876" s="16">
        <f>Dataset!D1874</f>
        <v>15</v>
      </c>
      <c r="S1876" s="16" t="str">
        <f>if(T1876&lt;=0.3,Dataset!D1874, "")</f>
        <v/>
      </c>
      <c r="T1876" s="40">
        <f t="shared" si="2"/>
        <v>0.6142780303</v>
      </c>
      <c r="U1876" s="41" t="b">
        <f t="shared" si="1"/>
        <v>0</v>
      </c>
    </row>
    <row r="1877" ht="15.75" customHeight="1">
      <c r="A1877" s="49"/>
      <c r="B1877" s="49"/>
      <c r="C1877" s="49"/>
      <c r="D1877" s="49"/>
      <c r="E1877" s="49"/>
      <c r="F1877" s="49"/>
      <c r="G1877" s="49"/>
      <c r="H1877" s="49"/>
      <c r="I1877" s="49"/>
      <c r="J1877" s="49"/>
      <c r="K1877" s="49"/>
      <c r="L1877" s="49"/>
      <c r="M1877" s="51"/>
      <c r="O1877" s="50">
        <f>Dataset!A1875</f>
        <v>46291</v>
      </c>
      <c r="P1877" s="16">
        <f>Dataset!B1875</f>
        <v>420770</v>
      </c>
      <c r="Q1877" s="16" t="str">
        <f>Dataset!C1875</f>
        <v>Y</v>
      </c>
      <c r="R1877" s="16">
        <f>Dataset!D1875</f>
        <v>15</v>
      </c>
      <c r="S1877" s="16" t="str">
        <f>if(T1877&lt;=0.3,Dataset!D1875, "")</f>
        <v/>
      </c>
      <c r="T1877" s="40">
        <f t="shared" si="2"/>
        <v>0.9972285508</v>
      </c>
      <c r="U1877" s="41" t="b">
        <f t="shared" si="1"/>
        <v>0</v>
      </c>
    </row>
    <row r="1878" ht="15.75" customHeight="1">
      <c r="A1878" s="49"/>
      <c r="B1878" s="49"/>
      <c r="C1878" s="49"/>
      <c r="D1878" s="49"/>
      <c r="E1878" s="49"/>
      <c r="F1878" s="49"/>
      <c r="G1878" s="49"/>
      <c r="H1878" s="49"/>
      <c r="I1878" s="49"/>
      <c r="J1878" s="49"/>
      <c r="K1878" s="49"/>
      <c r="L1878" s="49"/>
      <c r="M1878" s="51"/>
      <c r="O1878" s="50">
        <f>Dataset!A1876</f>
        <v>46291</v>
      </c>
      <c r="P1878" s="16">
        <f>Dataset!B1876</f>
        <v>495838</v>
      </c>
      <c r="Q1878" s="16" t="str">
        <f>Dataset!C1876</f>
        <v>Y</v>
      </c>
      <c r="R1878" s="16">
        <f>Dataset!D1876</f>
        <v>14</v>
      </c>
      <c r="S1878" s="16" t="str">
        <f>if(T1878&lt;=0.3,Dataset!D1876, "")</f>
        <v/>
      </c>
      <c r="T1878" s="40">
        <f t="shared" si="2"/>
        <v>0.5825989618</v>
      </c>
      <c r="U1878" s="41" t="b">
        <f t="shared" si="1"/>
        <v>0</v>
      </c>
    </row>
    <row r="1879" ht="15.75" customHeight="1">
      <c r="A1879" s="49"/>
      <c r="B1879" s="49"/>
      <c r="C1879" s="49"/>
      <c r="D1879" s="49"/>
      <c r="E1879" s="49"/>
      <c r="F1879" s="49"/>
      <c r="G1879" s="49"/>
      <c r="H1879" s="49"/>
      <c r="I1879" s="49"/>
      <c r="J1879" s="49"/>
      <c r="K1879" s="49"/>
      <c r="L1879" s="49"/>
      <c r="M1879" s="51"/>
      <c r="O1879" s="50">
        <f>Dataset!A1877</f>
        <v>46291</v>
      </c>
      <c r="P1879" s="16">
        <f>Dataset!B1877</f>
        <v>20281</v>
      </c>
      <c r="Q1879" s="16" t="str">
        <f>Dataset!C1877</f>
        <v>Y</v>
      </c>
      <c r="R1879" s="16">
        <f>Dataset!D1877</f>
        <v>15</v>
      </c>
      <c r="S1879" s="16" t="str">
        <f>if(T1879&lt;=0.3,Dataset!D1877, "")</f>
        <v/>
      </c>
      <c r="T1879" s="40">
        <f t="shared" si="2"/>
        <v>0.4021828197</v>
      </c>
      <c r="U1879" s="41" t="b">
        <f t="shared" si="1"/>
        <v>0</v>
      </c>
    </row>
    <row r="1880" ht="15.75" customHeight="1">
      <c r="A1880" s="49"/>
      <c r="B1880" s="49"/>
      <c r="C1880" s="49"/>
      <c r="D1880" s="49"/>
      <c r="E1880" s="49"/>
      <c r="F1880" s="49"/>
      <c r="G1880" s="49"/>
      <c r="H1880" s="49"/>
      <c r="I1880" s="49"/>
      <c r="J1880" s="49"/>
      <c r="K1880" s="49"/>
      <c r="L1880" s="49"/>
      <c r="M1880" s="51"/>
      <c r="O1880" s="50">
        <f>Dataset!A1878</f>
        <v>46291</v>
      </c>
      <c r="P1880" s="16">
        <f>Dataset!B1878</f>
        <v>267350</v>
      </c>
      <c r="Q1880" s="16" t="str">
        <f>Dataset!C1878</f>
        <v>Y</v>
      </c>
      <c r="R1880" s="16">
        <f>Dataset!D1878</f>
        <v>14</v>
      </c>
      <c r="S1880" s="16">
        <f>if(T1880&lt;=0.3,Dataset!D1878, "")</f>
        <v>14</v>
      </c>
      <c r="T1880" s="40">
        <f t="shared" si="2"/>
        <v>0.1933827093</v>
      </c>
      <c r="U1880" s="41" t="b">
        <f t="shared" si="1"/>
        <v>1</v>
      </c>
    </row>
    <row r="1881" ht="15.75" customHeight="1">
      <c r="A1881" s="49"/>
      <c r="B1881" s="49"/>
      <c r="C1881" s="49"/>
      <c r="D1881" s="49"/>
      <c r="E1881" s="49"/>
      <c r="F1881" s="49"/>
      <c r="G1881" s="49"/>
      <c r="H1881" s="49"/>
      <c r="I1881" s="49"/>
      <c r="J1881" s="49"/>
      <c r="K1881" s="49"/>
      <c r="L1881" s="49"/>
      <c r="M1881" s="51"/>
      <c r="O1881" s="50">
        <f>Dataset!A1879</f>
        <v>46290</v>
      </c>
      <c r="P1881" s="16">
        <f>Dataset!B1879</f>
        <v>333115</v>
      </c>
      <c r="Q1881" s="16" t="str">
        <f>Dataset!C1879</f>
        <v>Y</v>
      </c>
      <c r="R1881" s="16">
        <f>Dataset!D1879</f>
        <v>14</v>
      </c>
      <c r="S1881" s="16">
        <f>if(T1881&lt;=0.3,Dataset!D1879, "")</f>
        <v>14</v>
      </c>
      <c r="T1881" s="40">
        <f t="shared" si="2"/>
        <v>0.2706139822</v>
      </c>
      <c r="U1881" s="41" t="b">
        <f t="shared" si="1"/>
        <v>1</v>
      </c>
    </row>
    <row r="1882" ht="15.75" customHeight="1">
      <c r="A1882" s="49"/>
      <c r="B1882" s="49"/>
      <c r="C1882" s="49"/>
      <c r="D1882" s="49"/>
      <c r="E1882" s="49"/>
      <c r="F1882" s="49"/>
      <c r="G1882" s="49"/>
      <c r="H1882" s="49"/>
      <c r="I1882" s="49"/>
      <c r="J1882" s="49"/>
      <c r="K1882" s="49"/>
      <c r="L1882" s="49"/>
      <c r="M1882" s="51"/>
      <c r="O1882" s="50">
        <f>Dataset!A1880</f>
        <v>46290</v>
      </c>
      <c r="P1882" s="16">
        <f>Dataset!B1880</f>
        <v>271810</v>
      </c>
      <c r="Q1882" s="16" t="str">
        <f>Dataset!C1880</f>
        <v>Y</v>
      </c>
      <c r="R1882" s="16">
        <f>Dataset!D1880</f>
        <v>12</v>
      </c>
      <c r="S1882" s="16" t="str">
        <f>if(T1882&lt;=0.3,Dataset!D1880, "")</f>
        <v/>
      </c>
      <c r="T1882" s="40">
        <f t="shared" si="2"/>
        <v>0.6903664463</v>
      </c>
      <c r="U1882" s="41" t="b">
        <f t="shared" si="1"/>
        <v>0</v>
      </c>
    </row>
    <row r="1883" ht="15.75" customHeight="1">
      <c r="A1883" s="49"/>
      <c r="B1883" s="49"/>
      <c r="C1883" s="49"/>
      <c r="D1883" s="49"/>
      <c r="E1883" s="49"/>
      <c r="F1883" s="49"/>
      <c r="G1883" s="49"/>
      <c r="H1883" s="49"/>
      <c r="I1883" s="49"/>
      <c r="J1883" s="49"/>
      <c r="K1883" s="49"/>
      <c r="L1883" s="49"/>
      <c r="M1883" s="51"/>
      <c r="O1883" s="50">
        <f>Dataset!A1881</f>
        <v>46290</v>
      </c>
      <c r="P1883" s="16">
        <f>Dataset!B1881</f>
        <v>399824</v>
      </c>
      <c r="Q1883" s="16" t="str">
        <f>Dataset!C1881</f>
        <v>Y</v>
      </c>
      <c r="R1883" s="16">
        <f>Dataset!D1881</f>
        <v>15</v>
      </c>
      <c r="S1883" s="16" t="str">
        <f>if(T1883&lt;=0.3,Dataset!D1881, "")</f>
        <v/>
      </c>
      <c r="T1883" s="40">
        <f t="shared" si="2"/>
        <v>0.5993038335</v>
      </c>
      <c r="U1883" s="41" t="b">
        <f t="shared" si="1"/>
        <v>0</v>
      </c>
    </row>
    <row r="1884" ht="15.75" customHeight="1">
      <c r="A1884" s="49"/>
      <c r="B1884" s="49"/>
      <c r="C1884" s="49"/>
      <c r="D1884" s="49"/>
      <c r="E1884" s="49"/>
      <c r="F1884" s="49"/>
      <c r="G1884" s="49"/>
      <c r="H1884" s="49"/>
      <c r="I1884" s="49"/>
      <c r="J1884" s="49"/>
      <c r="K1884" s="49"/>
      <c r="L1884" s="49"/>
      <c r="M1884" s="51"/>
      <c r="O1884" s="50">
        <f>Dataset!A1882</f>
        <v>46290</v>
      </c>
      <c r="P1884" s="16">
        <f>Dataset!B1882</f>
        <v>429971</v>
      </c>
      <c r="Q1884" s="16" t="str">
        <f>Dataset!C1882</f>
        <v>Y</v>
      </c>
      <c r="R1884" s="16">
        <f>Dataset!D1882</f>
        <v>14</v>
      </c>
      <c r="S1884" s="16" t="str">
        <f>if(T1884&lt;=0.3,Dataset!D1882, "")</f>
        <v/>
      </c>
      <c r="T1884" s="40">
        <f t="shared" si="2"/>
        <v>0.6010379267</v>
      </c>
      <c r="U1884" s="41" t="b">
        <f t="shared" si="1"/>
        <v>0</v>
      </c>
    </row>
    <row r="1885" ht="15.75" customHeight="1">
      <c r="A1885" s="49"/>
      <c r="B1885" s="49"/>
      <c r="C1885" s="49"/>
      <c r="D1885" s="49"/>
      <c r="E1885" s="49"/>
      <c r="F1885" s="49"/>
      <c r="G1885" s="49"/>
      <c r="H1885" s="49"/>
      <c r="I1885" s="49"/>
      <c r="J1885" s="49"/>
      <c r="K1885" s="49"/>
      <c r="L1885" s="49"/>
      <c r="M1885" s="51"/>
      <c r="O1885" s="50">
        <f>Dataset!A1883</f>
        <v>46290</v>
      </c>
      <c r="P1885" s="16">
        <f>Dataset!B1883</f>
        <v>137771</v>
      </c>
      <c r="Q1885" s="16" t="str">
        <f>Dataset!C1883</f>
        <v>Y</v>
      </c>
      <c r="R1885" s="16">
        <f>Dataset!D1883</f>
        <v>5</v>
      </c>
      <c r="S1885" s="16" t="str">
        <f>if(T1885&lt;=0.3,Dataset!D1883, "")</f>
        <v/>
      </c>
      <c r="T1885" s="40">
        <f t="shared" si="2"/>
        <v>0.9678770881</v>
      </c>
      <c r="U1885" s="41" t="b">
        <f t="shared" si="1"/>
        <v>0</v>
      </c>
    </row>
    <row r="1886" ht="15.75" customHeight="1">
      <c r="A1886" s="49"/>
      <c r="B1886" s="49"/>
      <c r="C1886" s="49"/>
      <c r="D1886" s="49"/>
      <c r="E1886" s="49"/>
      <c r="F1886" s="49"/>
      <c r="G1886" s="49"/>
      <c r="H1886" s="49"/>
      <c r="I1886" s="49"/>
      <c r="J1886" s="49"/>
      <c r="K1886" s="49"/>
      <c r="L1886" s="49"/>
      <c r="M1886" s="51"/>
      <c r="O1886" s="50">
        <f>Dataset!A1884</f>
        <v>46290</v>
      </c>
      <c r="P1886" s="16">
        <f>Dataset!B1884</f>
        <v>240471</v>
      </c>
      <c r="Q1886" s="16" t="str">
        <f>Dataset!C1884</f>
        <v>Y</v>
      </c>
      <c r="R1886" s="16">
        <f>Dataset!D1884</f>
        <v>14</v>
      </c>
      <c r="S1886" s="16" t="str">
        <f>if(T1886&lt;=0.3,Dataset!D1884, "")</f>
        <v/>
      </c>
      <c r="T1886" s="40">
        <f t="shared" si="2"/>
        <v>0.6117369676</v>
      </c>
      <c r="U1886" s="41" t="b">
        <f t="shared" si="1"/>
        <v>0</v>
      </c>
    </row>
    <row r="1887" ht="15.75" customHeight="1">
      <c r="A1887" s="49"/>
      <c r="B1887" s="49"/>
      <c r="C1887" s="49"/>
      <c r="D1887" s="49"/>
      <c r="E1887" s="49"/>
      <c r="F1887" s="49"/>
      <c r="G1887" s="49"/>
      <c r="H1887" s="49"/>
      <c r="I1887" s="49"/>
      <c r="J1887" s="49"/>
      <c r="K1887" s="49"/>
      <c r="L1887" s="49"/>
      <c r="M1887" s="51"/>
      <c r="O1887" s="50">
        <f>Dataset!A1885</f>
        <v>46290</v>
      </c>
      <c r="P1887" s="16">
        <f>Dataset!B1885</f>
        <v>299637</v>
      </c>
      <c r="Q1887" s="16" t="str">
        <f>Dataset!C1885</f>
        <v>Y</v>
      </c>
      <c r="R1887" s="16">
        <f>Dataset!D1885</f>
        <v>14</v>
      </c>
      <c r="S1887" s="16" t="str">
        <f>if(T1887&lt;=0.3,Dataset!D1885, "")</f>
        <v/>
      </c>
      <c r="T1887" s="40">
        <f t="shared" si="2"/>
        <v>0.6666516241</v>
      </c>
      <c r="U1887" s="41" t="b">
        <f t="shared" si="1"/>
        <v>0</v>
      </c>
    </row>
    <row r="1888" ht="15.75" customHeight="1">
      <c r="A1888" s="49"/>
      <c r="B1888" s="49"/>
      <c r="C1888" s="49"/>
      <c r="D1888" s="49"/>
      <c r="E1888" s="49"/>
      <c r="F1888" s="49"/>
      <c r="G1888" s="49"/>
      <c r="H1888" s="49"/>
      <c r="I1888" s="49"/>
      <c r="J1888" s="49"/>
      <c r="K1888" s="49"/>
      <c r="L1888" s="49"/>
      <c r="M1888" s="51"/>
      <c r="O1888" s="50">
        <f>Dataset!A1886</f>
        <v>46290</v>
      </c>
      <c r="P1888" s="16">
        <f>Dataset!B1886</f>
        <v>133127</v>
      </c>
      <c r="Q1888" s="16" t="str">
        <f>Dataset!C1886</f>
        <v>Y</v>
      </c>
      <c r="R1888" s="16">
        <f>Dataset!D1886</f>
        <v>6</v>
      </c>
      <c r="S1888" s="16" t="str">
        <f>if(T1888&lt;=0.3,Dataset!D1886, "")</f>
        <v/>
      </c>
      <c r="T1888" s="40">
        <f t="shared" si="2"/>
        <v>0.4432367502</v>
      </c>
      <c r="U1888" s="41" t="b">
        <f t="shared" si="1"/>
        <v>0</v>
      </c>
    </row>
    <row r="1889" ht="15.75" customHeight="1">
      <c r="A1889" s="49"/>
      <c r="B1889" s="49"/>
      <c r="C1889" s="49"/>
      <c r="D1889" s="49"/>
      <c r="E1889" s="49"/>
      <c r="F1889" s="49"/>
      <c r="G1889" s="49"/>
      <c r="H1889" s="49"/>
      <c r="I1889" s="49"/>
      <c r="J1889" s="49"/>
      <c r="K1889" s="49"/>
      <c r="L1889" s="49"/>
      <c r="M1889" s="51"/>
      <c r="O1889" s="50">
        <f>Dataset!A1887</f>
        <v>46290</v>
      </c>
      <c r="P1889" s="16">
        <f>Dataset!B1887</f>
        <v>52778</v>
      </c>
      <c r="Q1889" s="16" t="str">
        <f>Dataset!C1887</f>
        <v>Y</v>
      </c>
      <c r="R1889" s="16">
        <f>Dataset!D1887</f>
        <v>15</v>
      </c>
      <c r="S1889" s="16" t="str">
        <f>if(T1889&lt;=0.3,Dataset!D1887, "")</f>
        <v/>
      </c>
      <c r="T1889" s="40">
        <f t="shared" si="2"/>
        <v>0.3221508974</v>
      </c>
      <c r="U1889" s="41" t="b">
        <f t="shared" si="1"/>
        <v>0</v>
      </c>
    </row>
    <row r="1890" ht="15.75" customHeight="1">
      <c r="A1890" s="49"/>
      <c r="B1890" s="49"/>
      <c r="C1890" s="49"/>
      <c r="D1890" s="49"/>
      <c r="E1890" s="49"/>
      <c r="F1890" s="49"/>
      <c r="G1890" s="49"/>
      <c r="H1890" s="49"/>
      <c r="I1890" s="49"/>
      <c r="J1890" s="49"/>
      <c r="K1890" s="49"/>
      <c r="L1890" s="49"/>
      <c r="M1890" s="51"/>
      <c r="O1890" s="50">
        <f>Dataset!A1888</f>
        <v>46290</v>
      </c>
      <c r="P1890" s="16">
        <f>Dataset!B1888</f>
        <v>140709</v>
      </c>
      <c r="Q1890" s="16" t="str">
        <f>Dataset!C1888</f>
        <v>Y</v>
      </c>
      <c r="R1890" s="16">
        <f>Dataset!D1888</f>
        <v>15</v>
      </c>
      <c r="S1890" s="16" t="str">
        <f>if(T1890&lt;=0.3,Dataset!D1888, "")</f>
        <v/>
      </c>
      <c r="T1890" s="40">
        <f t="shared" si="2"/>
        <v>0.9640481102</v>
      </c>
      <c r="U1890" s="41" t="b">
        <f t="shared" si="1"/>
        <v>0</v>
      </c>
    </row>
    <row r="1891" ht="15.75" customHeight="1">
      <c r="A1891" s="49"/>
      <c r="B1891" s="49"/>
      <c r="C1891" s="49"/>
      <c r="D1891" s="49"/>
      <c r="E1891" s="49"/>
      <c r="F1891" s="49"/>
      <c r="G1891" s="49"/>
      <c r="H1891" s="49"/>
      <c r="I1891" s="49"/>
      <c r="J1891" s="49"/>
      <c r="K1891" s="49"/>
      <c r="L1891" s="49"/>
      <c r="M1891" s="51"/>
      <c r="O1891" s="50">
        <f>Dataset!A1889</f>
        <v>46290</v>
      </c>
      <c r="P1891" s="16">
        <f>Dataset!B1889</f>
        <v>306855</v>
      </c>
      <c r="Q1891" s="16" t="str">
        <f>Dataset!C1889</f>
        <v>Y</v>
      </c>
      <c r="R1891" s="16">
        <f>Dataset!D1889</f>
        <v>14</v>
      </c>
      <c r="S1891" s="16" t="str">
        <f>if(T1891&lt;=0.3,Dataset!D1889, "")</f>
        <v/>
      </c>
      <c r="T1891" s="40">
        <f t="shared" si="2"/>
        <v>0.7727053648</v>
      </c>
      <c r="U1891" s="41" t="b">
        <f t="shared" si="1"/>
        <v>0</v>
      </c>
    </row>
    <row r="1892" ht="15.75" customHeight="1">
      <c r="A1892" s="49"/>
      <c r="B1892" s="49"/>
      <c r="C1892" s="49"/>
      <c r="D1892" s="49"/>
      <c r="E1892" s="49"/>
      <c r="F1892" s="49"/>
      <c r="G1892" s="49"/>
      <c r="H1892" s="49"/>
      <c r="I1892" s="49"/>
      <c r="J1892" s="49"/>
      <c r="K1892" s="49"/>
      <c r="L1892" s="49"/>
      <c r="M1892" s="51"/>
      <c r="O1892" s="50">
        <f>Dataset!A1890</f>
        <v>46290</v>
      </c>
      <c r="P1892" s="16">
        <f>Dataset!B1890</f>
        <v>73244</v>
      </c>
      <c r="Q1892" s="16" t="str">
        <f>Dataset!C1890</f>
        <v>Y</v>
      </c>
      <c r="R1892" s="16">
        <f>Dataset!D1890</f>
        <v>13</v>
      </c>
      <c r="S1892" s="16">
        <f>if(T1892&lt;=0.3,Dataset!D1890, "")</f>
        <v>13</v>
      </c>
      <c r="T1892" s="40">
        <f t="shared" si="2"/>
        <v>0.2603063951</v>
      </c>
      <c r="U1892" s="41" t="b">
        <f t="shared" si="1"/>
        <v>1</v>
      </c>
    </row>
    <row r="1893" ht="15.75" customHeight="1">
      <c r="A1893" s="49"/>
      <c r="B1893" s="49"/>
      <c r="C1893" s="49"/>
      <c r="D1893" s="49"/>
      <c r="E1893" s="49"/>
      <c r="F1893" s="49"/>
      <c r="G1893" s="49"/>
      <c r="H1893" s="49"/>
      <c r="I1893" s="49"/>
      <c r="J1893" s="49"/>
      <c r="K1893" s="49"/>
      <c r="L1893" s="49"/>
      <c r="M1893" s="51"/>
      <c r="O1893" s="50">
        <f>Dataset!A1891</f>
        <v>46290</v>
      </c>
      <c r="P1893" s="16">
        <f>Dataset!B1891</f>
        <v>288411</v>
      </c>
      <c r="Q1893" s="16" t="str">
        <f>Dataset!C1891</f>
        <v>Y</v>
      </c>
      <c r="R1893" s="16">
        <f>Dataset!D1891</f>
        <v>14</v>
      </c>
      <c r="S1893" s="16" t="str">
        <f>if(T1893&lt;=0.3,Dataset!D1891, "")</f>
        <v/>
      </c>
      <c r="T1893" s="40">
        <f t="shared" si="2"/>
        <v>0.4558060502</v>
      </c>
      <c r="U1893" s="41" t="b">
        <f t="shared" si="1"/>
        <v>0</v>
      </c>
    </row>
    <row r="1894" ht="15.75" customHeight="1">
      <c r="A1894" s="49"/>
      <c r="B1894" s="49"/>
      <c r="C1894" s="49"/>
      <c r="D1894" s="49"/>
      <c r="E1894" s="49"/>
      <c r="F1894" s="49"/>
      <c r="G1894" s="49"/>
      <c r="H1894" s="49"/>
      <c r="I1894" s="49"/>
      <c r="J1894" s="49"/>
      <c r="K1894" s="49"/>
      <c r="L1894" s="49"/>
      <c r="M1894" s="51"/>
      <c r="O1894" s="50">
        <f>Dataset!A1892</f>
        <v>46290</v>
      </c>
      <c r="P1894" s="16">
        <f>Dataset!B1892</f>
        <v>87759</v>
      </c>
      <c r="Q1894" s="16" t="str">
        <f>Dataset!C1892</f>
        <v>Y</v>
      </c>
      <c r="R1894" s="16">
        <f>Dataset!D1892</f>
        <v>14</v>
      </c>
      <c r="S1894" s="16" t="str">
        <f>if(T1894&lt;=0.3,Dataset!D1892, "")</f>
        <v/>
      </c>
      <c r="T1894" s="40">
        <f t="shared" si="2"/>
        <v>0.4933943412</v>
      </c>
      <c r="U1894" s="41" t="b">
        <f t="shared" si="1"/>
        <v>0</v>
      </c>
    </row>
    <row r="1895" ht="15.75" customHeight="1">
      <c r="A1895" s="49"/>
      <c r="B1895" s="49"/>
      <c r="C1895" s="49"/>
      <c r="D1895" s="49"/>
      <c r="E1895" s="49"/>
      <c r="F1895" s="49"/>
      <c r="G1895" s="49"/>
      <c r="H1895" s="49"/>
      <c r="I1895" s="49"/>
      <c r="J1895" s="49"/>
      <c r="K1895" s="49"/>
      <c r="L1895" s="49"/>
      <c r="M1895" s="51"/>
      <c r="O1895" s="50">
        <f>Dataset!A1893</f>
        <v>46290</v>
      </c>
      <c r="P1895" s="16">
        <f>Dataset!B1893</f>
        <v>263259</v>
      </c>
      <c r="Q1895" s="16" t="str">
        <f>Dataset!C1893</f>
        <v>Y</v>
      </c>
      <c r="R1895" s="16">
        <f>Dataset!D1893</f>
        <v>5</v>
      </c>
      <c r="S1895" s="16" t="str">
        <f>if(T1895&lt;=0.3,Dataset!D1893, "")</f>
        <v/>
      </c>
      <c r="T1895" s="40">
        <f t="shared" si="2"/>
        <v>0.8303664038</v>
      </c>
      <c r="U1895" s="41" t="b">
        <f t="shared" si="1"/>
        <v>0</v>
      </c>
    </row>
    <row r="1896" ht="15.75" customHeight="1">
      <c r="A1896" s="49"/>
      <c r="B1896" s="49"/>
      <c r="C1896" s="49"/>
      <c r="D1896" s="49"/>
      <c r="E1896" s="49"/>
      <c r="F1896" s="49"/>
      <c r="G1896" s="49"/>
      <c r="H1896" s="49"/>
      <c r="I1896" s="49"/>
      <c r="J1896" s="49"/>
      <c r="K1896" s="49"/>
      <c r="L1896" s="49"/>
      <c r="M1896" s="51"/>
      <c r="O1896" s="50">
        <f>Dataset!A1894</f>
        <v>46290</v>
      </c>
      <c r="P1896" s="16">
        <f>Dataset!B1894</f>
        <v>355073</v>
      </c>
      <c r="Q1896" s="16" t="str">
        <f>Dataset!C1894</f>
        <v>Y</v>
      </c>
      <c r="R1896" s="16">
        <f>Dataset!D1894</f>
        <v>12</v>
      </c>
      <c r="S1896" s="16">
        <f>if(T1896&lt;=0.3,Dataset!D1894, "")</f>
        <v>12</v>
      </c>
      <c r="T1896" s="40">
        <f t="shared" si="2"/>
        <v>0.2571187142</v>
      </c>
      <c r="U1896" s="41" t="b">
        <f t="shared" si="1"/>
        <v>1</v>
      </c>
    </row>
    <row r="1897" ht="15.75" customHeight="1">
      <c r="A1897" s="49"/>
      <c r="B1897" s="49"/>
      <c r="C1897" s="49"/>
      <c r="D1897" s="49"/>
      <c r="E1897" s="49"/>
      <c r="F1897" s="49"/>
      <c r="G1897" s="49"/>
      <c r="H1897" s="49"/>
      <c r="I1897" s="49"/>
      <c r="J1897" s="49"/>
      <c r="K1897" s="49"/>
      <c r="L1897" s="49"/>
      <c r="M1897" s="51"/>
      <c r="O1897" s="50">
        <f>Dataset!A1895</f>
        <v>46290</v>
      </c>
      <c r="P1897" s="16">
        <f>Dataset!B1895</f>
        <v>63828</v>
      </c>
      <c r="Q1897" s="16" t="str">
        <f>Dataset!C1895</f>
        <v>Y</v>
      </c>
      <c r="R1897" s="16">
        <f>Dataset!D1895</f>
        <v>14</v>
      </c>
      <c r="S1897" s="16" t="str">
        <f>if(T1897&lt;=0.3,Dataset!D1895, "")</f>
        <v/>
      </c>
      <c r="T1897" s="40">
        <f t="shared" si="2"/>
        <v>0.3288087585</v>
      </c>
      <c r="U1897" s="41" t="b">
        <f t="shared" si="1"/>
        <v>0</v>
      </c>
    </row>
    <row r="1898" ht="15.75" customHeight="1">
      <c r="A1898" s="49"/>
      <c r="B1898" s="49"/>
      <c r="C1898" s="49"/>
      <c r="D1898" s="49"/>
      <c r="E1898" s="49"/>
      <c r="F1898" s="49"/>
      <c r="G1898" s="49"/>
      <c r="H1898" s="49"/>
      <c r="I1898" s="49"/>
      <c r="J1898" s="49"/>
      <c r="K1898" s="49"/>
      <c r="L1898" s="49"/>
      <c r="M1898" s="51"/>
      <c r="O1898" s="50">
        <f>Dataset!A1896</f>
        <v>46290</v>
      </c>
      <c r="P1898" s="16">
        <f>Dataset!B1896</f>
        <v>314341</v>
      </c>
      <c r="Q1898" s="16" t="str">
        <f>Dataset!C1896</f>
        <v>Y</v>
      </c>
      <c r="R1898" s="16">
        <f>Dataset!D1896</f>
        <v>12</v>
      </c>
      <c r="S1898" s="16" t="str">
        <f>if(T1898&lt;=0.3,Dataset!D1896, "")</f>
        <v/>
      </c>
      <c r="T1898" s="40">
        <f t="shared" si="2"/>
        <v>0.8861156807</v>
      </c>
      <c r="U1898" s="41" t="b">
        <f t="shared" si="1"/>
        <v>0</v>
      </c>
    </row>
    <row r="1899" ht="15.75" customHeight="1">
      <c r="A1899" s="49"/>
      <c r="B1899" s="49"/>
      <c r="C1899" s="49"/>
      <c r="D1899" s="49"/>
      <c r="E1899" s="49"/>
      <c r="F1899" s="49"/>
      <c r="G1899" s="49"/>
      <c r="H1899" s="49"/>
      <c r="I1899" s="49"/>
      <c r="J1899" s="49"/>
      <c r="K1899" s="49"/>
      <c r="L1899" s="49"/>
      <c r="M1899" s="51"/>
      <c r="O1899" s="50">
        <f>Dataset!A1897</f>
        <v>46290</v>
      </c>
      <c r="P1899" s="16">
        <f>Dataset!B1897</f>
        <v>392453</v>
      </c>
      <c r="Q1899" s="16" t="str">
        <f>Dataset!C1897</f>
        <v>Y</v>
      </c>
      <c r="R1899" s="16">
        <f>Dataset!D1897</f>
        <v>15</v>
      </c>
      <c r="S1899" s="16">
        <f>if(T1899&lt;=0.3,Dataset!D1897, "")</f>
        <v>15</v>
      </c>
      <c r="T1899" s="40">
        <f t="shared" si="2"/>
        <v>0.05205016682</v>
      </c>
      <c r="U1899" s="41" t="b">
        <f t="shared" si="1"/>
        <v>1</v>
      </c>
    </row>
    <row r="1900" ht="15.75" customHeight="1">
      <c r="A1900" s="49"/>
      <c r="B1900" s="49"/>
      <c r="C1900" s="49"/>
      <c r="D1900" s="49"/>
      <c r="E1900" s="49"/>
      <c r="F1900" s="49"/>
      <c r="G1900" s="49"/>
      <c r="H1900" s="49"/>
      <c r="I1900" s="49"/>
      <c r="J1900" s="49"/>
      <c r="K1900" s="49"/>
      <c r="L1900" s="49"/>
      <c r="M1900" s="51"/>
      <c r="O1900" s="50">
        <f>Dataset!A1898</f>
        <v>46290</v>
      </c>
      <c r="P1900" s="16">
        <f>Dataset!B1898</f>
        <v>72416</v>
      </c>
      <c r="Q1900" s="16" t="str">
        <f>Dataset!C1898</f>
        <v>Y</v>
      </c>
      <c r="R1900" s="16">
        <f>Dataset!D1898</f>
        <v>13</v>
      </c>
      <c r="S1900" s="16">
        <f>if(T1900&lt;=0.3,Dataset!D1898, "")</f>
        <v>13</v>
      </c>
      <c r="T1900" s="40">
        <f t="shared" si="2"/>
        <v>0.06015321669</v>
      </c>
      <c r="U1900" s="41" t="b">
        <f t="shared" si="1"/>
        <v>1</v>
      </c>
    </row>
    <row r="1901" ht="15.75" customHeight="1">
      <c r="A1901" s="49"/>
      <c r="B1901" s="49"/>
      <c r="C1901" s="49"/>
      <c r="D1901" s="49"/>
      <c r="E1901" s="49"/>
      <c r="F1901" s="49"/>
      <c r="G1901" s="49"/>
      <c r="H1901" s="49"/>
      <c r="I1901" s="49"/>
      <c r="J1901" s="49"/>
      <c r="K1901" s="49"/>
      <c r="L1901" s="49"/>
      <c r="M1901" s="51"/>
      <c r="O1901" s="50">
        <f>Dataset!A1899</f>
        <v>46290</v>
      </c>
      <c r="P1901" s="16">
        <f>Dataset!B1899</f>
        <v>479166</v>
      </c>
      <c r="Q1901" s="16" t="str">
        <f>Dataset!C1899</f>
        <v>Y</v>
      </c>
      <c r="R1901" s="16">
        <f>Dataset!D1899</f>
        <v>15</v>
      </c>
      <c r="S1901" s="16">
        <f>if(T1901&lt;=0.3,Dataset!D1899, "")</f>
        <v>15</v>
      </c>
      <c r="T1901" s="40">
        <f t="shared" si="2"/>
        <v>0.24927835</v>
      </c>
      <c r="U1901" s="41" t="b">
        <f t="shared" si="1"/>
        <v>1</v>
      </c>
    </row>
    <row r="1902" ht="15.75" customHeight="1">
      <c r="A1902" s="49"/>
      <c r="B1902" s="49"/>
      <c r="C1902" s="49"/>
      <c r="D1902" s="49"/>
      <c r="E1902" s="49"/>
      <c r="F1902" s="49"/>
      <c r="G1902" s="49"/>
      <c r="H1902" s="49"/>
      <c r="I1902" s="49"/>
      <c r="J1902" s="49"/>
      <c r="K1902" s="49"/>
      <c r="L1902" s="49"/>
      <c r="M1902" s="51"/>
      <c r="O1902" s="50">
        <f>Dataset!A1900</f>
        <v>46290</v>
      </c>
      <c r="P1902" s="16">
        <f>Dataset!B1900</f>
        <v>354715</v>
      </c>
      <c r="Q1902" s="16" t="str">
        <f>Dataset!C1900</f>
        <v>Y</v>
      </c>
      <c r="R1902" s="16">
        <f>Dataset!D1900</f>
        <v>14</v>
      </c>
      <c r="S1902" s="16" t="str">
        <f>if(T1902&lt;=0.3,Dataset!D1900, "")</f>
        <v/>
      </c>
      <c r="T1902" s="40">
        <f t="shared" si="2"/>
        <v>0.8422008765</v>
      </c>
      <c r="U1902" s="41" t="b">
        <f t="shared" si="1"/>
        <v>0</v>
      </c>
    </row>
    <row r="1903" ht="15.75" customHeight="1">
      <c r="A1903" s="49"/>
      <c r="B1903" s="49"/>
      <c r="C1903" s="49"/>
      <c r="D1903" s="49"/>
      <c r="E1903" s="49"/>
      <c r="F1903" s="49"/>
      <c r="G1903" s="49"/>
      <c r="H1903" s="49"/>
      <c r="I1903" s="49"/>
      <c r="J1903" s="49"/>
      <c r="K1903" s="49"/>
      <c r="L1903" s="49"/>
      <c r="M1903" s="51"/>
      <c r="O1903" s="50">
        <f>Dataset!A1901</f>
        <v>46290</v>
      </c>
      <c r="P1903" s="16">
        <f>Dataset!B1901</f>
        <v>45032</v>
      </c>
      <c r="Q1903" s="16" t="str">
        <f>Dataset!C1901</f>
        <v>Y</v>
      </c>
      <c r="R1903" s="16">
        <f>Dataset!D1901</f>
        <v>14</v>
      </c>
      <c r="S1903" s="16" t="str">
        <f>if(T1903&lt;=0.3,Dataset!D1901, "")</f>
        <v/>
      </c>
      <c r="T1903" s="40">
        <f t="shared" si="2"/>
        <v>0.5062626359</v>
      </c>
      <c r="U1903" s="41" t="b">
        <f t="shared" si="1"/>
        <v>0</v>
      </c>
    </row>
    <row r="1904" ht="15.75" customHeight="1">
      <c r="A1904" s="49"/>
      <c r="B1904" s="49"/>
      <c r="C1904" s="49"/>
      <c r="D1904" s="49"/>
      <c r="E1904" s="49"/>
      <c r="F1904" s="49"/>
      <c r="G1904" s="49"/>
      <c r="H1904" s="49"/>
      <c r="I1904" s="49"/>
      <c r="J1904" s="49"/>
      <c r="K1904" s="49"/>
      <c r="L1904" s="49"/>
      <c r="M1904" s="51"/>
      <c r="O1904" s="50">
        <f>Dataset!A1902</f>
        <v>46290</v>
      </c>
      <c r="P1904" s="16">
        <f>Dataset!B1902</f>
        <v>224329</v>
      </c>
      <c r="Q1904" s="16" t="str">
        <f>Dataset!C1902</f>
        <v>Y</v>
      </c>
      <c r="R1904" s="16">
        <f>Dataset!D1902</f>
        <v>15</v>
      </c>
      <c r="S1904" s="16" t="str">
        <f>if(T1904&lt;=0.3,Dataset!D1902, "")</f>
        <v/>
      </c>
      <c r="T1904" s="40">
        <f t="shared" si="2"/>
        <v>0.4317411824</v>
      </c>
      <c r="U1904" s="41" t="b">
        <f t="shared" si="1"/>
        <v>0</v>
      </c>
    </row>
    <row r="1905" ht="15.75" customHeight="1">
      <c r="A1905" s="49"/>
      <c r="B1905" s="49"/>
      <c r="C1905" s="49"/>
      <c r="D1905" s="49"/>
      <c r="E1905" s="49"/>
      <c r="F1905" s="49"/>
      <c r="G1905" s="49"/>
      <c r="H1905" s="49"/>
      <c r="I1905" s="49"/>
      <c r="J1905" s="49"/>
      <c r="K1905" s="49"/>
      <c r="L1905" s="49"/>
      <c r="M1905" s="51"/>
      <c r="O1905" s="50">
        <f>Dataset!A1903</f>
        <v>46289</v>
      </c>
      <c r="P1905" s="16">
        <f>Dataset!B1903</f>
        <v>458404</v>
      </c>
      <c r="Q1905" s="16" t="str">
        <f>Dataset!C1903</f>
        <v>Y</v>
      </c>
      <c r="R1905" s="16">
        <f>Dataset!D1903</f>
        <v>12</v>
      </c>
      <c r="S1905" s="16">
        <f>if(T1905&lt;=0.3,Dataset!D1903, "")</f>
        <v>12</v>
      </c>
      <c r="T1905" s="40">
        <f t="shared" si="2"/>
        <v>0.2713482078</v>
      </c>
      <c r="U1905" s="41" t="b">
        <f t="shared" si="1"/>
        <v>1</v>
      </c>
    </row>
    <row r="1906" ht="15.75" customHeight="1">
      <c r="A1906" s="49"/>
      <c r="B1906" s="49"/>
      <c r="C1906" s="49"/>
      <c r="D1906" s="49"/>
      <c r="E1906" s="49"/>
      <c r="F1906" s="49"/>
      <c r="G1906" s="49"/>
      <c r="H1906" s="49"/>
      <c r="I1906" s="49"/>
      <c r="J1906" s="49"/>
      <c r="K1906" s="49"/>
      <c r="L1906" s="49"/>
      <c r="M1906" s="51"/>
      <c r="O1906" s="50">
        <f>Dataset!A1904</f>
        <v>46289</v>
      </c>
      <c r="P1906" s="16">
        <f>Dataset!B1904</f>
        <v>467868</v>
      </c>
      <c r="Q1906" s="16" t="str">
        <f>Dataset!C1904</f>
        <v>Y</v>
      </c>
      <c r="R1906" s="16">
        <f>Dataset!D1904</f>
        <v>12</v>
      </c>
      <c r="S1906" s="16" t="str">
        <f>if(T1906&lt;=0.3,Dataset!D1904, "")</f>
        <v/>
      </c>
      <c r="T1906" s="40">
        <f t="shared" si="2"/>
        <v>0.8121243692</v>
      </c>
      <c r="U1906" s="41" t="b">
        <f t="shared" si="1"/>
        <v>0</v>
      </c>
    </row>
    <row r="1907" ht="15.75" customHeight="1">
      <c r="A1907" s="49"/>
      <c r="B1907" s="49"/>
      <c r="C1907" s="49"/>
      <c r="D1907" s="49"/>
      <c r="E1907" s="49"/>
      <c r="F1907" s="49"/>
      <c r="G1907" s="49"/>
      <c r="H1907" s="49"/>
      <c r="I1907" s="49"/>
      <c r="J1907" s="49"/>
      <c r="K1907" s="49"/>
      <c r="L1907" s="49"/>
      <c r="M1907" s="51"/>
      <c r="O1907" s="50">
        <f>Dataset!A1905</f>
        <v>46289</v>
      </c>
      <c r="P1907" s="16">
        <f>Dataset!B1905</f>
        <v>440742</v>
      </c>
      <c r="Q1907" s="16" t="str">
        <f>Dataset!C1905</f>
        <v>Y</v>
      </c>
      <c r="R1907" s="16">
        <f>Dataset!D1905</f>
        <v>13</v>
      </c>
      <c r="S1907" s="16" t="str">
        <f>if(T1907&lt;=0.3,Dataset!D1905, "")</f>
        <v/>
      </c>
      <c r="T1907" s="40">
        <f t="shared" si="2"/>
        <v>0.725863424</v>
      </c>
      <c r="U1907" s="41" t="b">
        <f t="shared" si="1"/>
        <v>0</v>
      </c>
    </row>
    <row r="1908" ht="15.75" customHeight="1">
      <c r="A1908" s="49"/>
      <c r="B1908" s="49"/>
      <c r="C1908" s="49"/>
      <c r="D1908" s="49"/>
      <c r="E1908" s="49"/>
      <c r="F1908" s="49"/>
      <c r="G1908" s="49"/>
      <c r="H1908" s="49"/>
      <c r="I1908" s="49"/>
      <c r="J1908" s="49"/>
      <c r="K1908" s="49"/>
      <c r="L1908" s="49"/>
      <c r="M1908" s="51"/>
      <c r="O1908" s="50">
        <f>Dataset!A1906</f>
        <v>46289</v>
      </c>
      <c r="P1908" s="16">
        <f>Dataset!B1906</f>
        <v>107456</v>
      </c>
      <c r="Q1908" s="16" t="str">
        <f>Dataset!C1906</f>
        <v>Y</v>
      </c>
      <c r="R1908" s="16">
        <f>Dataset!D1906</f>
        <v>8</v>
      </c>
      <c r="S1908" s="16" t="str">
        <f>if(T1908&lt;=0.3,Dataset!D1906, "")</f>
        <v/>
      </c>
      <c r="T1908" s="40">
        <f t="shared" si="2"/>
        <v>0.7282642681</v>
      </c>
      <c r="U1908" s="41" t="b">
        <f t="shared" si="1"/>
        <v>0</v>
      </c>
    </row>
    <row r="1909" ht="15.75" customHeight="1">
      <c r="A1909" s="49"/>
      <c r="B1909" s="49"/>
      <c r="C1909" s="49"/>
      <c r="D1909" s="49"/>
      <c r="E1909" s="49"/>
      <c r="F1909" s="49"/>
      <c r="G1909" s="49"/>
      <c r="H1909" s="49"/>
      <c r="I1909" s="49"/>
      <c r="J1909" s="49"/>
      <c r="K1909" s="49"/>
      <c r="L1909" s="49"/>
      <c r="M1909" s="51"/>
      <c r="O1909" s="50">
        <f>Dataset!A1907</f>
        <v>46289</v>
      </c>
      <c r="P1909" s="16">
        <f>Dataset!B1907</f>
        <v>152621</v>
      </c>
      <c r="Q1909" s="16" t="str">
        <f>Dataset!C1907</f>
        <v>Y</v>
      </c>
      <c r="R1909" s="16">
        <f>Dataset!D1907</f>
        <v>14</v>
      </c>
      <c r="S1909" s="16">
        <f>if(T1909&lt;=0.3,Dataset!D1907, "")</f>
        <v>14</v>
      </c>
      <c r="T1909" s="40">
        <f t="shared" si="2"/>
        <v>0.2321915953</v>
      </c>
      <c r="U1909" s="41" t="b">
        <f t="shared" si="1"/>
        <v>1</v>
      </c>
    </row>
    <row r="1910" ht="15.75" customHeight="1">
      <c r="A1910" s="49"/>
      <c r="B1910" s="49"/>
      <c r="C1910" s="49"/>
      <c r="D1910" s="49"/>
      <c r="E1910" s="49"/>
      <c r="F1910" s="49"/>
      <c r="G1910" s="49"/>
      <c r="H1910" s="49"/>
      <c r="I1910" s="49"/>
      <c r="J1910" s="49"/>
      <c r="K1910" s="49"/>
      <c r="L1910" s="49"/>
      <c r="M1910" s="51"/>
      <c r="O1910" s="50">
        <f>Dataset!A1908</f>
        <v>46289</v>
      </c>
      <c r="P1910" s="16">
        <f>Dataset!B1908</f>
        <v>245058</v>
      </c>
      <c r="Q1910" s="16" t="str">
        <f>Dataset!C1908</f>
        <v>Y</v>
      </c>
      <c r="R1910" s="16">
        <f>Dataset!D1908</f>
        <v>15</v>
      </c>
      <c r="S1910" s="16">
        <f>if(T1910&lt;=0.3,Dataset!D1908, "")</f>
        <v>15</v>
      </c>
      <c r="T1910" s="40">
        <f t="shared" si="2"/>
        <v>0.1082074575</v>
      </c>
      <c r="U1910" s="41" t="b">
        <f t="shared" si="1"/>
        <v>1</v>
      </c>
    </row>
    <row r="1911" ht="15.75" customHeight="1">
      <c r="A1911" s="49"/>
      <c r="B1911" s="49"/>
      <c r="C1911" s="49"/>
      <c r="D1911" s="49"/>
      <c r="E1911" s="49"/>
      <c r="F1911" s="49"/>
      <c r="G1911" s="49"/>
      <c r="H1911" s="49"/>
      <c r="I1911" s="49"/>
      <c r="J1911" s="49"/>
      <c r="K1911" s="49"/>
      <c r="L1911" s="49"/>
      <c r="M1911" s="51"/>
      <c r="O1911" s="50">
        <f>Dataset!A1909</f>
        <v>46289</v>
      </c>
      <c r="P1911" s="16">
        <f>Dataset!B1909</f>
        <v>215975</v>
      </c>
      <c r="Q1911" s="16" t="str">
        <f>Dataset!C1909</f>
        <v>Y</v>
      </c>
      <c r="R1911" s="16">
        <f>Dataset!D1909</f>
        <v>15</v>
      </c>
      <c r="S1911" s="16" t="str">
        <f>if(T1911&lt;=0.3,Dataset!D1909, "")</f>
        <v/>
      </c>
      <c r="T1911" s="40">
        <f t="shared" si="2"/>
        <v>0.4230990975</v>
      </c>
      <c r="U1911" s="41" t="b">
        <f t="shared" si="1"/>
        <v>0</v>
      </c>
    </row>
    <row r="1912" ht="15.75" customHeight="1">
      <c r="A1912" s="49"/>
      <c r="B1912" s="49"/>
      <c r="C1912" s="49"/>
      <c r="D1912" s="49"/>
      <c r="E1912" s="49"/>
      <c r="F1912" s="49"/>
      <c r="G1912" s="49"/>
      <c r="H1912" s="49"/>
      <c r="I1912" s="49"/>
      <c r="J1912" s="49"/>
      <c r="K1912" s="49"/>
      <c r="L1912" s="49"/>
      <c r="M1912" s="51"/>
      <c r="O1912" s="50">
        <f>Dataset!A1910</f>
        <v>46289</v>
      </c>
      <c r="P1912" s="16">
        <f>Dataset!B1910</f>
        <v>45603</v>
      </c>
      <c r="Q1912" s="16" t="str">
        <f>Dataset!C1910</f>
        <v>Y</v>
      </c>
      <c r="R1912" s="16">
        <f>Dataset!D1910</f>
        <v>13</v>
      </c>
      <c r="S1912" s="16" t="str">
        <f>if(T1912&lt;=0.3,Dataset!D1910, "")</f>
        <v/>
      </c>
      <c r="T1912" s="40">
        <f t="shared" si="2"/>
        <v>0.9017768979</v>
      </c>
      <c r="U1912" s="41" t="b">
        <f t="shared" si="1"/>
        <v>0</v>
      </c>
    </row>
    <row r="1913" ht="15.75" customHeight="1">
      <c r="A1913" s="49"/>
      <c r="B1913" s="49"/>
      <c r="C1913" s="49"/>
      <c r="D1913" s="49"/>
      <c r="E1913" s="49"/>
      <c r="F1913" s="49"/>
      <c r="G1913" s="49"/>
      <c r="H1913" s="49"/>
      <c r="I1913" s="49"/>
      <c r="J1913" s="49"/>
      <c r="K1913" s="49"/>
      <c r="L1913" s="49"/>
      <c r="M1913" s="51"/>
      <c r="O1913" s="50">
        <f>Dataset!A1911</f>
        <v>46289</v>
      </c>
      <c r="P1913" s="16">
        <f>Dataset!B1911</f>
        <v>300214</v>
      </c>
      <c r="Q1913" s="16" t="str">
        <f>Dataset!C1911</f>
        <v>Y</v>
      </c>
      <c r="R1913" s="16">
        <f>Dataset!D1911</f>
        <v>12</v>
      </c>
      <c r="S1913" s="16">
        <f>if(T1913&lt;=0.3,Dataset!D1911, "")</f>
        <v>12</v>
      </c>
      <c r="T1913" s="40">
        <f t="shared" si="2"/>
        <v>0.01308187165</v>
      </c>
      <c r="U1913" s="41" t="b">
        <f t="shared" si="1"/>
        <v>1</v>
      </c>
    </row>
    <row r="1914" ht="15.75" customHeight="1">
      <c r="A1914" s="49"/>
      <c r="B1914" s="49"/>
      <c r="C1914" s="49"/>
      <c r="D1914" s="49"/>
      <c r="E1914" s="49"/>
      <c r="F1914" s="49"/>
      <c r="G1914" s="49"/>
      <c r="H1914" s="49"/>
      <c r="I1914" s="49"/>
      <c r="J1914" s="49"/>
      <c r="K1914" s="49"/>
      <c r="L1914" s="49"/>
      <c r="M1914" s="51"/>
      <c r="O1914" s="50">
        <f>Dataset!A1912</f>
        <v>46289</v>
      </c>
      <c r="P1914" s="16">
        <f>Dataset!B1912</f>
        <v>131225</v>
      </c>
      <c r="Q1914" s="16" t="str">
        <f>Dataset!C1912</f>
        <v>Y</v>
      </c>
      <c r="R1914" s="16">
        <f>Dataset!D1912</f>
        <v>15</v>
      </c>
      <c r="S1914" s="16">
        <f>if(T1914&lt;=0.3,Dataset!D1912, "")</f>
        <v>15</v>
      </c>
      <c r="T1914" s="40">
        <f t="shared" si="2"/>
        <v>0.06741405167</v>
      </c>
      <c r="U1914" s="41" t="b">
        <f t="shared" si="1"/>
        <v>1</v>
      </c>
    </row>
    <row r="1915" ht="15.75" customHeight="1">
      <c r="A1915" s="49"/>
      <c r="B1915" s="49"/>
      <c r="C1915" s="49"/>
      <c r="D1915" s="49"/>
      <c r="E1915" s="49"/>
      <c r="F1915" s="49"/>
      <c r="G1915" s="49"/>
      <c r="H1915" s="49"/>
      <c r="I1915" s="49"/>
      <c r="J1915" s="49"/>
      <c r="K1915" s="49"/>
      <c r="L1915" s="49"/>
      <c r="M1915" s="51"/>
      <c r="O1915" s="50">
        <f>Dataset!A1913</f>
        <v>46289</v>
      </c>
      <c r="P1915" s="16">
        <f>Dataset!B1913</f>
        <v>232206</v>
      </c>
      <c r="Q1915" s="16" t="str">
        <f>Dataset!C1913</f>
        <v>Y</v>
      </c>
      <c r="R1915" s="16">
        <f>Dataset!D1913</f>
        <v>15</v>
      </c>
      <c r="S1915" s="16">
        <f>if(T1915&lt;=0.3,Dataset!D1913, "")</f>
        <v>15</v>
      </c>
      <c r="T1915" s="40">
        <f t="shared" si="2"/>
        <v>0.277624266</v>
      </c>
      <c r="U1915" s="41" t="b">
        <f t="shared" si="1"/>
        <v>1</v>
      </c>
    </row>
    <row r="1916" ht="15.75" customHeight="1">
      <c r="A1916" s="49"/>
      <c r="B1916" s="49"/>
      <c r="C1916" s="49"/>
      <c r="D1916" s="49"/>
      <c r="E1916" s="49"/>
      <c r="F1916" s="49"/>
      <c r="G1916" s="49"/>
      <c r="H1916" s="49"/>
      <c r="I1916" s="49"/>
      <c r="J1916" s="49"/>
      <c r="K1916" s="49"/>
      <c r="L1916" s="49"/>
      <c r="M1916" s="51"/>
      <c r="O1916" s="50">
        <f>Dataset!A1914</f>
        <v>46289</v>
      </c>
      <c r="P1916" s="16">
        <f>Dataset!B1914</f>
        <v>238320</v>
      </c>
      <c r="Q1916" s="16" t="str">
        <f>Dataset!C1914</f>
        <v>Y</v>
      </c>
      <c r="R1916" s="16">
        <f>Dataset!D1914</f>
        <v>15</v>
      </c>
      <c r="S1916" s="16">
        <f>if(T1916&lt;=0.3,Dataset!D1914, "")</f>
        <v>15</v>
      </c>
      <c r="T1916" s="40">
        <f t="shared" si="2"/>
        <v>0.01346662111</v>
      </c>
      <c r="U1916" s="41" t="b">
        <f t="shared" si="1"/>
        <v>1</v>
      </c>
    </row>
    <row r="1917" ht="15.75" customHeight="1">
      <c r="A1917" s="49"/>
      <c r="B1917" s="49"/>
      <c r="C1917" s="49"/>
      <c r="D1917" s="49"/>
      <c r="E1917" s="49"/>
      <c r="F1917" s="49"/>
      <c r="G1917" s="49"/>
      <c r="H1917" s="49"/>
      <c r="I1917" s="49"/>
      <c r="J1917" s="49"/>
      <c r="K1917" s="49"/>
      <c r="L1917" s="49"/>
      <c r="M1917" s="51"/>
      <c r="O1917" s="50">
        <f>Dataset!A1915</f>
        <v>46289</v>
      </c>
      <c r="P1917" s="16">
        <f>Dataset!B1915</f>
        <v>220579</v>
      </c>
      <c r="Q1917" s="16" t="str">
        <f>Dataset!C1915</f>
        <v>Y</v>
      </c>
      <c r="R1917" s="16">
        <f>Dataset!D1915</f>
        <v>15</v>
      </c>
      <c r="S1917" s="16" t="str">
        <f>if(T1917&lt;=0.3,Dataset!D1915, "")</f>
        <v/>
      </c>
      <c r="T1917" s="40">
        <f t="shared" si="2"/>
        <v>0.8486139845</v>
      </c>
      <c r="U1917" s="41" t="b">
        <f t="shared" si="1"/>
        <v>0</v>
      </c>
    </row>
    <row r="1918" ht="15.75" customHeight="1">
      <c r="A1918" s="49"/>
      <c r="B1918" s="49"/>
      <c r="C1918" s="49"/>
      <c r="D1918" s="49"/>
      <c r="E1918" s="49"/>
      <c r="F1918" s="49"/>
      <c r="G1918" s="49"/>
      <c r="H1918" s="49"/>
      <c r="I1918" s="49"/>
      <c r="J1918" s="49"/>
      <c r="K1918" s="49"/>
      <c r="L1918" s="49"/>
      <c r="M1918" s="51"/>
      <c r="O1918" s="50">
        <f>Dataset!A1916</f>
        <v>46289</v>
      </c>
      <c r="P1918" s="16">
        <f>Dataset!B1916</f>
        <v>339419</v>
      </c>
      <c r="Q1918" s="16" t="str">
        <f>Dataset!C1916</f>
        <v>Y</v>
      </c>
      <c r="R1918" s="16">
        <f>Dataset!D1916</f>
        <v>15</v>
      </c>
      <c r="S1918" s="16" t="str">
        <f>if(T1918&lt;=0.3,Dataset!D1916, "")</f>
        <v/>
      </c>
      <c r="T1918" s="40">
        <f t="shared" si="2"/>
        <v>0.5645616028</v>
      </c>
      <c r="U1918" s="41" t="b">
        <f t="shared" si="1"/>
        <v>0</v>
      </c>
    </row>
    <row r="1919" ht="15.75" customHeight="1">
      <c r="A1919" s="49"/>
      <c r="B1919" s="49"/>
      <c r="C1919" s="49"/>
      <c r="D1919" s="49"/>
      <c r="E1919" s="49"/>
      <c r="F1919" s="49"/>
      <c r="G1919" s="49"/>
      <c r="H1919" s="49"/>
      <c r="I1919" s="49"/>
      <c r="J1919" s="49"/>
      <c r="K1919" s="49"/>
      <c r="L1919" s="49"/>
      <c r="M1919" s="51"/>
      <c r="O1919" s="50">
        <f>Dataset!A1917</f>
        <v>46289</v>
      </c>
      <c r="P1919" s="16">
        <f>Dataset!B1917</f>
        <v>145918</v>
      </c>
      <c r="Q1919" s="16" t="str">
        <f>Dataset!C1917</f>
        <v>Y</v>
      </c>
      <c r="R1919" s="16">
        <f>Dataset!D1917</f>
        <v>15</v>
      </c>
      <c r="S1919" s="16" t="str">
        <f>if(T1919&lt;=0.3,Dataset!D1917, "")</f>
        <v/>
      </c>
      <c r="T1919" s="40">
        <f t="shared" si="2"/>
        <v>0.581109964</v>
      </c>
      <c r="U1919" s="41" t="b">
        <f t="shared" si="1"/>
        <v>0</v>
      </c>
    </row>
    <row r="1920" ht="15.75" customHeight="1">
      <c r="A1920" s="49"/>
      <c r="B1920" s="49"/>
      <c r="C1920" s="49"/>
      <c r="D1920" s="49"/>
      <c r="E1920" s="49"/>
      <c r="F1920" s="49"/>
      <c r="G1920" s="49"/>
      <c r="H1920" s="49"/>
      <c r="I1920" s="49"/>
      <c r="J1920" s="49"/>
      <c r="K1920" s="49"/>
      <c r="L1920" s="49"/>
      <c r="M1920" s="51"/>
      <c r="O1920" s="50">
        <f>Dataset!A1918</f>
        <v>46289</v>
      </c>
      <c r="P1920" s="16">
        <f>Dataset!B1918</f>
        <v>421326</v>
      </c>
      <c r="Q1920" s="16" t="str">
        <f>Dataset!C1918</f>
        <v>Y</v>
      </c>
      <c r="R1920" s="16">
        <f>Dataset!D1918</f>
        <v>6</v>
      </c>
      <c r="S1920" s="16" t="str">
        <f>if(T1920&lt;=0.3,Dataset!D1918, "")</f>
        <v/>
      </c>
      <c r="T1920" s="40">
        <f t="shared" si="2"/>
        <v>0.5525619032</v>
      </c>
      <c r="U1920" s="41" t="b">
        <f t="shared" si="1"/>
        <v>0</v>
      </c>
    </row>
    <row r="1921" ht="15.75" customHeight="1">
      <c r="A1921" s="49"/>
      <c r="B1921" s="49"/>
      <c r="C1921" s="49"/>
      <c r="D1921" s="49"/>
      <c r="E1921" s="49"/>
      <c r="F1921" s="49"/>
      <c r="G1921" s="49"/>
      <c r="H1921" s="49"/>
      <c r="I1921" s="49"/>
      <c r="J1921" s="49"/>
      <c r="K1921" s="49"/>
      <c r="L1921" s="49"/>
      <c r="M1921" s="51"/>
      <c r="O1921" s="50">
        <f>Dataset!A1919</f>
        <v>46289</v>
      </c>
      <c r="P1921" s="16">
        <f>Dataset!B1919</f>
        <v>410400</v>
      </c>
      <c r="Q1921" s="16" t="str">
        <f>Dataset!C1919</f>
        <v>Y</v>
      </c>
      <c r="R1921" s="16">
        <f>Dataset!D1919</f>
        <v>15</v>
      </c>
      <c r="S1921" s="16">
        <f>if(T1921&lt;=0.3,Dataset!D1919, "")</f>
        <v>15</v>
      </c>
      <c r="T1921" s="40">
        <f t="shared" si="2"/>
        <v>0.1537228242</v>
      </c>
      <c r="U1921" s="41" t="b">
        <f t="shared" si="1"/>
        <v>1</v>
      </c>
    </row>
    <row r="1922" ht="15.75" customHeight="1">
      <c r="A1922" s="49"/>
      <c r="B1922" s="49"/>
      <c r="C1922" s="49"/>
      <c r="D1922" s="49"/>
      <c r="E1922" s="49"/>
      <c r="F1922" s="49"/>
      <c r="G1922" s="49"/>
      <c r="H1922" s="49"/>
      <c r="I1922" s="49"/>
      <c r="J1922" s="49"/>
      <c r="K1922" s="49"/>
      <c r="L1922" s="49"/>
      <c r="M1922" s="51"/>
      <c r="O1922" s="50">
        <f>Dataset!A1920</f>
        <v>46289</v>
      </c>
      <c r="P1922" s="16">
        <f>Dataset!B1920</f>
        <v>492312</v>
      </c>
      <c r="Q1922" s="16" t="str">
        <f>Dataset!C1920</f>
        <v>Y</v>
      </c>
      <c r="R1922" s="16">
        <f>Dataset!D1920</f>
        <v>14</v>
      </c>
      <c r="S1922" s="16" t="str">
        <f>if(T1922&lt;=0.3,Dataset!D1920, "")</f>
        <v/>
      </c>
      <c r="T1922" s="40">
        <f t="shared" si="2"/>
        <v>0.4532481658</v>
      </c>
      <c r="U1922" s="41" t="b">
        <f t="shared" si="1"/>
        <v>0</v>
      </c>
    </row>
    <row r="1923" ht="15.75" customHeight="1">
      <c r="A1923" s="49"/>
      <c r="B1923" s="49"/>
      <c r="C1923" s="49"/>
      <c r="D1923" s="49"/>
      <c r="E1923" s="49"/>
      <c r="F1923" s="49"/>
      <c r="G1923" s="49"/>
      <c r="H1923" s="49"/>
      <c r="I1923" s="49"/>
      <c r="J1923" s="49"/>
      <c r="K1923" s="49"/>
      <c r="L1923" s="49"/>
      <c r="M1923" s="51"/>
      <c r="O1923" s="50">
        <f>Dataset!A1921</f>
        <v>46289</v>
      </c>
      <c r="P1923" s="16">
        <f>Dataset!B1921</f>
        <v>103438</v>
      </c>
      <c r="Q1923" s="16" t="str">
        <f>Dataset!C1921</f>
        <v>Y</v>
      </c>
      <c r="R1923" s="16">
        <f>Dataset!D1921</f>
        <v>12</v>
      </c>
      <c r="S1923" s="16">
        <f>if(T1923&lt;=0.3,Dataset!D1921, "")</f>
        <v>12</v>
      </c>
      <c r="T1923" s="40">
        <f t="shared" si="2"/>
        <v>0.2456720945</v>
      </c>
      <c r="U1923" s="41" t="b">
        <f t="shared" si="1"/>
        <v>1</v>
      </c>
    </row>
    <row r="1924" ht="15.75" customHeight="1">
      <c r="A1924" s="49"/>
      <c r="B1924" s="49"/>
      <c r="C1924" s="49"/>
      <c r="D1924" s="49"/>
      <c r="E1924" s="49"/>
      <c r="F1924" s="49"/>
      <c r="G1924" s="49"/>
      <c r="H1924" s="49"/>
      <c r="I1924" s="49"/>
      <c r="J1924" s="49"/>
      <c r="K1924" s="49"/>
      <c r="L1924" s="49"/>
      <c r="M1924" s="51"/>
      <c r="O1924" s="50">
        <f>Dataset!A1922</f>
        <v>46289</v>
      </c>
      <c r="P1924" s="16">
        <f>Dataset!B1922</f>
        <v>112916</v>
      </c>
      <c r="Q1924" s="16" t="str">
        <f>Dataset!C1922</f>
        <v>Y</v>
      </c>
      <c r="R1924" s="16">
        <f>Dataset!D1922</f>
        <v>15</v>
      </c>
      <c r="S1924" s="16" t="str">
        <f>if(T1924&lt;=0.3,Dataset!D1922, "")</f>
        <v/>
      </c>
      <c r="T1924" s="40">
        <f t="shared" si="2"/>
        <v>0.3357425772</v>
      </c>
      <c r="U1924" s="41" t="b">
        <f t="shared" si="1"/>
        <v>0</v>
      </c>
    </row>
    <row r="1925" ht="15.75" customHeight="1">
      <c r="A1925" s="49"/>
      <c r="B1925" s="49"/>
      <c r="C1925" s="49"/>
      <c r="D1925" s="49"/>
      <c r="E1925" s="49"/>
      <c r="F1925" s="49"/>
      <c r="G1925" s="49"/>
      <c r="H1925" s="49"/>
      <c r="I1925" s="49"/>
      <c r="J1925" s="49"/>
      <c r="K1925" s="49"/>
      <c r="L1925" s="49"/>
      <c r="M1925" s="51"/>
      <c r="O1925" s="50">
        <f>Dataset!A1923</f>
        <v>46289</v>
      </c>
      <c r="P1925" s="16">
        <f>Dataset!B1923</f>
        <v>277133</v>
      </c>
      <c r="Q1925" s="16" t="str">
        <f>Dataset!C1923</f>
        <v>Y</v>
      </c>
      <c r="R1925" s="16">
        <f>Dataset!D1923</f>
        <v>14</v>
      </c>
      <c r="S1925" s="16" t="str">
        <f>if(T1925&lt;=0.3,Dataset!D1923, "")</f>
        <v/>
      </c>
      <c r="T1925" s="40">
        <f t="shared" si="2"/>
        <v>0.3898906401</v>
      </c>
      <c r="U1925" s="41" t="b">
        <f t="shared" si="1"/>
        <v>0</v>
      </c>
    </row>
    <row r="1926" ht="15.75" customHeight="1">
      <c r="A1926" s="49"/>
      <c r="B1926" s="49"/>
      <c r="C1926" s="49"/>
      <c r="D1926" s="49"/>
      <c r="E1926" s="49"/>
      <c r="F1926" s="49"/>
      <c r="G1926" s="49"/>
      <c r="H1926" s="49"/>
      <c r="I1926" s="49"/>
      <c r="J1926" s="49"/>
      <c r="K1926" s="49"/>
      <c r="L1926" s="49"/>
      <c r="M1926" s="51"/>
      <c r="O1926" s="50">
        <f>Dataset!A1924</f>
        <v>46289</v>
      </c>
      <c r="P1926" s="16">
        <f>Dataset!B1924</f>
        <v>435116</v>
      </c>
      <c r="Q1926" s="16" t="str">
        <f>Dataset!C1924</f>
        <v>Y</v>
      </c>
      <c r="R1926" s="16">
        <f>Dataset!D1924</f>
        <v>13</v>
      </c>
      <c r="S1926" s="16" t="str">
        <f>if(T1926&lt;=0.3,Dataset!D1924, "")</f>
        <v/>
      </c>
      <c r="T1926" s="40">
        <f t="shared" si="2"/>
        <v>0.4463673171</v>
      </c>
      <c r="U1926" s="41" t="b">
        <f t="shared" si="1"/>
        <v>0</v>
      </c>
    </row>
    <row r="1927" ht="15.75" customHeight="1">
      <c r="A1927" s="49"/>
      <c r="B1927" s="49"/>
      <c r="C1927" s="49"/>
      <c r="D1927" s="49"/>
      <c r="E1927" s="49"/>
      <c r="F1927" s="49"/>
      <c r="G1927" s="49"/>
      <c r="H1927" s="49"/>
      <c r="I1927" s="49"/>
      <c r="J1927" s="49"/>
      <c r="K1927" s="49"/>
      <c r="L1927" s="49"/>
      <c r="M1927" s="51"/>
      <c r="O1927" s="50">
        <f>Dataset!A1925</f>
        <v>46289</v>
      </c>
      <c r="P1927" s="16">
        <f>Dataset!B1925</f>
        <v>474708</v>
      </c>
      <c r="Q1927" s="16" t="str">
        <f>Dataset!C1925</f>
        <v>Y</v>
      </c>
      <c r="R1927" s="16">
        <f>Dataset!D1925</f>
        <v>6</v>
      </c>
      <c r="S1927" s="16" t="str">
        <f>if(T1927&lt;=0.3,Dataset!D1925, "")</f>
        <v/>
      </c>
      <c r="T1927" s="40">
        <f t="shared" si="2"/>
        <v>0.3132354939</v>
      </c>
      <c r="U1927" s="41" t="b">
        <f t="shared" si="1"/>
        <v>0</v>
      </c>
    </row>
    <row r="1928" ht="15.75" customHeight="1">
      <c r="A1928" s="49"/>
      <c r="B1928" s="49"/>
      <c r="C1928" s="49"/>
      <c r="D1928" s="49"/>
      <c r="E1928" s="49"/>
      <c r="F1928" s="49"/>
      <c r="G1928" s="49"/>
      <c r="H1928" s="49"/>
      <c r="I1928" s="49"/>
      <c r="J1928" s="49"/>
      <c r="K1928" s="49"/>
      <c r="L1928" s="49"/>
      <c r="M1928" s="51"/>
      <c r="O1928" s="50">
        <f>Dataset!A1926</f>
        <v>46289</v>
      </c>
      <c r="P1928" s="16">
        <f>Dataset!B1926</f>
        <v>442185</v>
      </c>
      <c r="Q1928" s="16" t="str">
        <f>Dataset!C1926</f>
        <v>Y</v>
      </c>
      <c r="R1928" s="16">
        <f>Dataset!D1926</f>
        <v>13</v>
      </c>
      <c r="S1928" s="16" t="str">
        <f>if(T1928&lt;=0.3,Dataset!D1926, "")</f>
        <v/>
      </c>
      <c r="T1928" s="40">
        <f t="shared" si="2"/>
        <v>0.3998029998</v>
      </c>
      <c r="U1928" s="41" t="b">
        <f t="shared" si="1"/>
        <v>0</v>
      </c>
    </row>
    <row r="1929" ht="15.75" customHeight="1">
      <c r="A1929" s="49"/>
      <c r="B1929" s="49"/>
      <c r="C1929" s="49"/>
      <c r="D1929" s="49"/>
      <c r="E1929" s="49"/>
      <c r="F1929" s="49"/>
      <c r="G1929" s="49"/>
      <c r="H1929" s="49"/>
      <c r="I1929" s="49"/>
      <c r="J1929" s="49"/>
      <c r="K1929" s="49"/>
      <c r="L1929" s="49"/>
      <c r="M1929" s="51"/>
      <c r="O1929" s="50">
        <f>Dataset!A1927</f>
        <v>46288</v>
      </c>
      <c r="P1929" s="16">
        <f>Dataset!B1927</f>
        <v>302622</v>
      </c>
      <c r="Q1929" s="16" t="str">
        <f>Dataset!C1927</f>
        <v>Y</v>
      </c>
      <c r="R1929" s="16">
        <f>Dataset!D1927</f>
        <v>15</v>
      </c>
      <c r="S1929" s="16" t="str">
        <f>if(T1929&lt;=0.3,Dataset!D1927, "")</f>
        <v/>
      </c>
      <c r="T1929" s="40">
        <f t="shared" si="2"/>
        <v>0.949944495</v>
      </c>
      <c r="U1929" s="41" t="b">
        <f t="shared" si="1"/>
        <v>0</v>
      </c>
    </row>
    <row r="1930" ht="15.75" customHeight="1">
      <c r="A1930" s="49"/>
      <c r="B1930" s="49"/>
      <c r="C1930" s="49"/>
      <c r="D1930" s="49"/>
      <c r="E1930" s="49"/>
      <c r="F1930" s="49"/>
      <c r="G1930" s="49"/>
      <c r="H1930" s="49"/>
      <c r="I1930" s="49"/>
      <c r="J1930" s="49"/>
      <c r="K1930" s="49"/>
      <c r="L1930" s="49"/>
      <c r="M1930" s="51"/>
      <c r="O1930" s="50">
        <f>Dataset!A1928</f>
        <v>46288</v>
      </c>
      <c r="P1930" s="16">
        <f>Dataset!B1928</f>
        <v>279774</v>
      </c>
      <c r="Q1930" s="16" t="str">
        <f>Dataset!C1928</f>
        <v>Y</v>
      </c>
      <c r="R1930" s="16">
        <f>Dataset!D1928</f>
        <v>14</v>
      </c>
      <c r="S1930" s="16" t="str">
        <f>if(T1930&lt;=0.3,Dataset!D1928, "")</f>
        <v/>
      </c>
      <c r="T1930" s="40">
        <f t="shared" si="2"/>
        <v>0.5389020814</v>
      </c>
      <c r="U1930" s="41" t="b">
        <f t="shared" si="1"/>
        <v>0</v>
      </c>
    </row>
    <row r="1931" ht="15.75" customHeight="1">
      <c r="A1931" s="49"/>
      <c r="B1931" s="49"/>
      <c r="C1931" s="49"/>
      <c r="D1931" s="49"/>
      <c r="E1931" s="49"/>
      <c r="F1931" s="49"/>
      <c r="G1931" s="49"/>
      <c r="H1931" s="49"/>
      <c r="I1931" s="49"/>
      <c r="J1931" s="49"/>
      <c r="K1931" s="49"/>
      <c r="L1931" s="49"/>
      <c r="M1931" s="51"/>
      <c r="O1931" s="50">
        <f>Dataset!A1929</f>
        <v>46288</v>
      </c>
      <c r="P1931" s="16">
        <f>Dataset!B1929</f>
        <v>158473</v>
      </c>
      <c r="Q1931" s="16" t="str">
        <f>Dataset!C1929</f>
        <v>Y</v>
      </c>
      <c r="R1931" s="16">
        <f>Dataset!D1929</f>
        <v>15</v>
      </c>
      <c r="S1931" s="16" t="str">
        <f>if(T1931&lt;=0.3,Dataset!D1929, "")</f>
        <v/>
      </c>
      <c r="T1931" s="40">
        <f t="shared" si="2"/>
        <v>0.6390818522</v>
      </c>
      <c r="U1931" s="41" t="b">
        <f t="shared" si="1"/>
        <v>0</v>
      </c>
    </row>
    <row r="1932" ht="15.75" customHeight="1">
      <c r="A1932" s="49"/>
      <c r="B1932" s="49"/>
      <c r="C1932" s="49"/>
      <c r="D1932" s="49"/>
      <c r="E1932" s="49"/>
      <c r="F1932" s="49"/>
      <c r="G1932" s="49"/>
      <c r="H1932" s="49"/>
      <c r="I1932" s="49"/>
      <c r="J1932" s="49"/>
      <c r="K1932" s="49"/>
      <c r="L1932" s="49"/>
      <c r="M1932" s="51"/>
      <c r="O1932" s="50">
        <f>Dataset!A1930</f>
        <v>46288</v>
      </c>
      <c r="P1932" s="16">
        <f>Dataset!B1930</f>
        <v>236788</v>
      </c>
      <c r="Q1932" s="16" t="str">
        <f>Dataset!C1930</f>
        <v>Y</v>
      </c>
      <c r="R1932" s="16">
        <f>Dataset!D1930</f>
        <v>13</v>
      </c>
      <c r="S1932" s="16">
        <f>if(T1932&lt;=0.3,Dataset!D1930, "")</f>
        <v>13</v>
      </c>
      <c r="T1932" s="40">
        <f t="shared" si="2"/>
        <v>0.09426352626</v>
      </c>
      <c r="U1932" s="41" t="b">
        <f t="shared" si="1"/>
        <v>1</v>
      </c>
    </row>
    <row r="1933" ht="15.75" customHeight="1">
      <c r="A1933" s="49"/>
      <c r="B1933" s="49"/>
      <c r="C1933" s="49"/>
      <c r="D1933" s="49"/>
      <c r="E1933" s="49"/>
      <c r="F1933" s="49"/>
      <c r="G1933" s="49"/>
      <c r="H1933" s="49"/>
      <c r="I1933" s="49"/>
      <c r="J1933" s="49"/>
      <c r="K1933" s="49"/>
      <c r="L1933" s="49"/>
      <c r="M1933" s="51"/>
      <c r="O1933" s="50">
        <f>Dataset!A1931</f>
        <v>46288</v>
      </c>
      <c r="P1933" s="16">
        <f>Dataset!B1931</f>
        <v>320843</v>
      </c>
      <c r="Q1933" s="16" t="str">
        <f>Dataset!C1931</f>
        <v>Y</v>
      </c>
      <c r="R1933" s="16">
        <f>Dataset!D1931</f>
        <v>14</v>
      </c>
      <c r="S1933" s="16" t="str">
        <f>if(T1933&lt;=0.3,Dataset!D1931, "")</f>
        <v/>
      </c>
      <c r="T1933" s="40">
        <f t="shared" si="2"/>
        <v>0.9051022595</v>
      </c>
      <c r="U1933" s="41" t="b">
        <f t="shared" si="1"/>
        <v>0</v>
      </c>
    </row>
    <row r="1934" ht="15.75" customHeight="1">
      <c r="A1934" s="49"/>
      <c r="B1934" s="49"/>
      <c r="C1934" s="49"/>
      <c r="D1934" s="49"/>
      <c r="E1934" s="49"/>
      <c r="F1934" s="49"/>
      <c r="G1934" s="49"/>
      <c r="H1934" s="49"/>
      <c r="I1934" s="49"/>
      <c r="J1934" s="49"/>
      <c r="K1934" s="49"/>
      <c r="L1934" s="49"/>
      <c r="M1934" s="51"/>
      <c r="O1934" s="50">
        <f>Dataset!A1932</f>
        <v>46288</v>
      </c>
      <c r="P1934" s="16">
        <f>Dataset!B1932</f>
        <v>271176</v>
      </c>
      <c r="Q1934" s="16" t="str">
        <f>Dataset!C1932</f>
        <v>Y</v>
      </c>
      <c r="R1934" s="16">
        <f>Dataset!D1932</f>
        <v>14</v>
      </c>
      <c r="S1934" s="16" t="str">
        <f>if(T1934&lt;=0.3,Dataset!D1932, "")</f>
        <v/>
      </c>
      <c r="T1934" s="40">
        <f t="shared" si="2"/>
        <v>0.3227601594</v>
      </c>
      <c r="U1934" s="41" t="b">
        <f t="shared" si="1"/>
        <v>0</v>
      </c>
    </row>
    <row r="1935" ht="15.75" customHeight="1">
      <c r="A1935" s="49"/>
      <c r="B1935" s="49"/>
      <c r="C1935" s="49"/>
      <c r="D1935" s="49"/>
      <c r="E1935" s="49"/>
      <c r="F1935" s="49"/>
      <c r="G1935" s="49"/>
      <c r="H1935" s="49"/>
      <c r="I1935" s="49"/>
      <c r="J1935" s="49"/>
      <c r="K1935" s="49"/>
      <c r="L1935" s="49"/>
      <c r="M1935" s="51"/>
      <c r="O1935" s="50">
        <f>Dataset!A1933</f>
        <v>46288</v>
      </c>
      <c r="P1935" s="16">
        <f>Dataset!B1933</f>
        <v>277651</v>
      </c>
      <c r="Q1935" s="16" t="str">
        <f>Dataset!C1933</f>
        <v>Y</v>
      </c>
      <c r="R1935" s="16">
        <f>Dataset!D1933</f>
        <v>5</v>
      </c>
      <c r="S1935" s="16" t="str">
        <f>if(T1935&lt;=0.3,Dataset!D1933, "")</f>
        <v/>
      </c>
      <c r="T1935" s="40">
        <f t="shared" si="2"/>
        <v>0.8652124875</v>
      </c>
      <c r="U1935" s="41" t="b">
        <f t="shared" si="1"/>
        <v>0</v>
      </c>
    </row>
    <row r="1936" ht="15.75" customHeight="1">
      <c r="A1936" s="49"/>
      <c r="B1936" s="49"/>
      <c r="C1936" s="49"/>
      <c r="D1936" s="49"/>
      <c r="E1936" s="49"/>
      <c r="F1936" s="49"/>
      <c r="G1936" s="49"/>
      <c r="H1936" s="49"/>
      <c r="I1936" s="49"/>
      <c r="J1936" s="49"/>
      <c r="K1936" s="49"/>
      <c r="L1936" s="49"/>
      <c r="M1936" s="51"/>
      <c r="O1936" s="50">
        <f>Dataset!A1934</f>
        <v>46288</v>
      </c>
      <c r="P1936" s="16">
        <f>Dataset!B1934</f>
        <v>390342</v>
      </c>
      <c r="Q1936" s="16" t="str">
        <f>Dataset!C1934</f>
        <v>Y</v>
      </c>
      <c r="R1936" s="16">
        <f>Dataset!D1934</f>
        <v>12</v>
      </c>
      <c r="S1936" s="16" t="str">
        <f>if(T1936&lt;=0.3,Dataset!D1934, "")</f>
        <v/>
      </c>
      <c r="T1936" s="40">
        <f t="shared" si="2"/>
        <v>0.5308210657</v>
      </c>
      <c r="U1936" s="41" t="b">
        <f t="shared" si="1"/>
        <v>0</v>
      </c>
    </row>
    <row r="1937" ht="15.75" customHeight="1">
      <c r="A1937" s="49"/>
      <c r="B1937" s="49"/>
      <c r="C1937" s="49"/>
      <c r="D1937" s="49"/>
      <c r="E1937" s="49"/>
      <c r="F1937" s="49"/>
      <c r="G1937" s="49"/>
      <c r="H1937" s="49"/>
      <c r="I1937" s="49"/>
      <c r="J1937" s="49"/>
      <c r="K1937" s="49"/>
      <c r="L1937" s="49"/>
      <c r="M1937" s="51"/>
      <c r="O1937" s="50">
        <f>Dataset!A1935</f>
        <v>46288</v>
      </c>
      <c r="P1937" s="16">
        <f>Dataset!B1935</f>
        <v>217707</v>
      </c>
      <c r="Q1937" s="16" t="str">
        <f>Dataset!C1935</f>
        <v>Y</v>
      </c>
      <c r="R1937" s="16">
        <f>Dataset!D1935</f>
        <v>15</v>
      </c>
      <c r="S1937" s="16" t="str">
        <f>if(T1937&lt;=0.3,Dataset!D1935, "")</f>
        <v/>
      </c>
      <c r="T1937" s="40">
        <f t="shared" si="2"/>
        <v>0.7284331431</v>
      </c>
      <c r="U1937" s="41" t="b">
        <f t="shared" si="1"/>
        <v>0</v>
      </c>
    </row>
    <row r="1938" ht="15.75" customHeight="1">
      <c r="A1938" s="49"/>
      <c r="B1938" s="49"/>
      <c r="C1938" s="49"/>
      <c r="D1938" s="49"/>
      <c r="E1938" s="49"/>
      <c r="F1938" s="49"/>
      <c r="G1938" s="49"/>
      <c r="H1938" s="49"/>
      <c r="I1938" s="49"/>
      <c r="J1938" s="49"/>
      <c r="K1938" s="49"/>
      <c r="L1938" s="49"/>
      <c r="M1938" s="51"/>
      <c r="O1938" s="50">
        <f>Dataset!A1936</f>
        <v>46288</v>
      </c>
      <c r="P1938" s="16">
        <f>Dataset!B1936</f>
        <v>182304</v>
      </c>
      <c r="Q1938" s="16" t="str">
        <f>Dataset!C1936</f>
        <v>Y</v>
      </c>
      <c r="R1938" s="16">
        <f>Dataset!D1936</f>
        <v>14</v>
      </c>
      <c r="S1938" s="16" t="str">
        <f>if(T1938&lt;=0.3,Dataset!D1936, "")</f>
        <v/>
      </c>
      <c r="T1938" s="40">
        <f t="shared" si="2"/>
        <v>0.446732659</v>
      </c>
      <c r="U1938" s="41" t="b">
        <f t="shared" si="1"/>
        <v>0</v>
      </c>
    </row>
    <row r="1939" ht="15.75" customHeight="1">
      <c r="A1939" s="49"/>
      <c r="B1939" s="49"/>
      <c r="C1939" s="49"/>
      <c r="D1939" s="49"/>
      <c r="E1939" s="49"/>
      <c r="F1939" s="49"/>
      <c r="G1939" s="49"/>
      <c r="H1939" s="49"/>
      <c r="I1939" s="49"/>
      <c r="J1939" s="49"/>
      <c r="K1939" s="49"/>
      <c r="L1939" s="49"/>
      <c r="M1939" s="51"/>
      <c r="O1939" s="50">
        <f>Dataset!A1937</f>
        <v>46288</v>
      </c>
      <c r="P1939" s="16">
        <f>Dataset!B1937</f>
        <v>47660</v>
      </c>
      <c r="Q1939" s="16" t="str">
        <f>Dataset!C1937</f>
        <v>Y</v>
      </c>
      <c r="R1939" s="16">
        <f>Dataset!D1937</f>
        <v>14</v>
      </c>
      <c r="S1939" s="16">
        <f>if(T1939&lt;=0.3,Dataset!D1937, "")</f>
        <v>14</v>
      </c>
      <c r="T1939" s="40">
        <f t="shared" si="2"/>
        <v>0.1477900773</v>
      </c>
      <c r="U1939" s="41" t="b">
        <f t="shared" si="1"/>
        <v>1</v>
      </c>
    </row>
    <row r="1940" ht="15.75" customHeight="1">
      <c r="A1940" s="49"/>
      <c r="B1940" s="49"/>
      <c r="C1940" s="49"/>
      <c r="D1940" s="49"/>
      <c r="E1940" s="49"/>
      <c r="F1940" s="49"/>
      <c r="G1940" s="49"/>
      <c r="H1940" s="49"/>
      <c r="I1940" s="49"/>
      <c r="J1940" s="49"/>
      <c r="K1940" s="49"/>
      <c r="L1940" s="49"/>
      <c r="M1940" s="51"/>
      <c r="O1940" s="50">
        <f>Dataset!A1938</f>
        <v>46288</v>
      </c>
      <c r="P1940" s="16">
        <f>Dataset!B1938</f>
        <v>192047</v>
      </c>
      <c r="Q1940" s="16" t="str">
        <f>Dataset!C1938</f>
        <v>Y</v>
      </c>
      <c r="R1940" s="16">
        <f>Dataset!D1938</f>
        <v>15</v>
      </c>
      <c r="S1940" s="16" t="str">
        <f>if(T1940&lt;=0.3,Dataset!D1938, "")</f>
        <v/>
      </c>
      <c r="T1940" s="40">
        <f t="shared" si="2"/>
        <v>0.6529751812</v>
      </c>
      <c r="U1940" s="41" t="b">
        <f t="shared" si="1"/>
        <v>0</v>
      </c>
    </row>
    <row r="1941" ht="15.75" customHeight="1">
      <c r="A1941" s="49"/>
      <c r="B1941" s="49"/>
      <c r="C1941" s="49"/>
      <c r="D1941" s="49"/>
      <c r="E1941" s="49"/>
      <c r="F1941" s="49"/>
      <c r="G1941" s="49"/>
      <c r="H1941" s="49"/>
      <c r="I1941" s="49"/>
      <c r="J1941" s="49"/>
      <c r="K1941" s="49"/>
      <c r="L1941" s="49"/>
      <c r="M1941" s="51"/>
      <c r="O1941" s="50">
        <f>Dataset!A1939</f>
        <v>46288</v>
      </c>
      <c r="P1941" s="16">
        <f>Dataset!B1939</f>
        <v>357584</v>
      </c>
      <c r="Q1941" s="16" t="str">
        <f>Dataset!C1939</f>
        <v>Y</v>
      </c>
      <c r="R1941" s="16">
        <f>Dataset!D1939</f>
        <v>13</v>
      </c>
      <c r="S1941" s="16" t="str">
        <f>if(T1941&lt;=0.3,Dataset!D1939, "")</f>
        <v/>
      </c>
      <c r="T1941" s="40">
        <f t="shared" si="2"/>
        <v>0.7856569993</v>
      </c>
      <c r="U1941" s="41" t="b">
        <f t="shared" si="1"/>
        <v>0</v>
      </c>
    </row>
    <row r="1942" ht="15.75" customHeight="1">
      <c r="A1942" s="49"/>
      <c r="B1942" s="49"/>
      <c r="C1942" s="49"/>
      <c r="D1942" s="49"/>
      <c r="E1942" s="49"/>
      <c r="F1942" s="49"/>
      <c r="G1942" s="49"/>
      <c r="H1942" s="49"/>
      <c r="I1942" s="49"/>
      <c r="J1942" s="49"/>
      <c r="K1942" s="49"/>
      <c r="L1942" s="49"/>
      <c r="M1942" s="51"/>
      <c r="O1942" s="50">
        <f>Dataset!A1940</f>
        <v>46288</v>
      </c>
      <c r="P1942" s="16">
        <f>Dataset!B1940</f>
        <v>16757</v>
      </c>
      <c r="Q1942" s="16" t="str">
        <f>Dataset!C1940</f>
        <v>Y</v>
      </c>
      <c r="R1942" s="16">
        <f>Dataset!D1940</f>
        <v>6</v>
      </c>
      <c r="S1942" s="16">
        <f>if(T1942&lt;=0.3,Dataset!D1940, "")</f>
        <v>6</v>
      </c>
      <c r="T1942" s="40">
        <f t="shared" si="2"/>
        <v>0.03422886667</v>
      </c>
      <c r="U1942" s="41" t="b">
        <f t="shared" si="1"/>
        <v>1</v>
      </c>
    </row>
    <row r="1943" ht="15.75" customHeight="1">
      <c r="A1943" s="49"/>
      <c r="B1943" s="49"/>
      <c r="C1943" s="49"/>
      <c r="D1943" s="49"/>
      <c r="E1943" s="49"/>
      <c r="F1943" s="49"/>
      <c r="G1943" s="49"/>
      <c r="H1943" s="49"/>
      <c r="I1943" s="49"/>
      <c r="J1943" s="49"/>
      <c r="K1943" s="49"/>
      <c r="L1943" s="49"/>
      <c r="M1943" s="51"/>
      <c r="O1943" s="50">
        <f>Dataset!A1941</f>
        <v>46287</v>
      </c>
      <c r="P1943" s="16">
        <f>Dataset!B1941</f>
        <v>212447</v>
      </c>
      <c r="Q1943" s="16" t="str">
        <f>Dataset!C1941</f>
        <v>Y</v>
      </c>
      <c r="R1943" s="16">
        <f>Dataset!D1941</f>
        <v>15</v>
      </c>
      <c r="S1943" s="16" t="str">
        <f>if(T1943&lt;=0.3,Dataset!D1941, "")</f>
        <v/>
      </c>
      <c r="T1943" s="40">
        <f t="shared" si="2"/>
        <v>0.357805965</v>
      </c>
      <c r="U1943" s="41" t="b">
        <f t="shared" si="1"/>
        <v>0</v>
      </c>
    </row>
    <row r="1944" ht="15.75" customHeight="1">
      <c r="A1944" s="49"/>
      <c r="B1944" s="49"/>
      <c r="C1944" s="49"/>
      <c r="D1944" s="49"/>
      <c r="E1944" s="49"/>
      <c r="F1944" s="49"/>
      <c r="G1944" s="49"/>
      <c r="H1944" s="49"/>
      <c r="I1944" s="49"/>
      <c r="J1944" s="49"/>
      <c r="K1944" s="49"/>
      <c r="L1944" s="49"/>
      <c r="M1944" s="51"/>
      <c r="O1944" s="50">
        <f>Dataset!A1942</f>
        <v>46287</v>
      </c>
      <c r="P1944" s="16">
        <f>Dataset!B1942</f>
        <v>474089</v>
      </c>
      <c r="Q1944" s="16" t="str">
        <f>Dataset!C1942</f>
        <v>Y</v>
      </c>
      <c r="R1944" s="16">
        <f>Dataset!D1942</f>
        <v>14</v>
      </c>
      <c r="S1944" s="16" t="str">
        <f>if(T1944&lt;=0.3,Dataset!D1942, "")</f>
        <v/>
      </c>
      <c r="T1944" s="40">
        <f t="shared" si="2"/>
        <v>0.4518609313</v>
      </c>
      <c r="U1944" s="41" t="b">
        <f t="shared" si="1"/>
        <v>0</v>
      </c>
    </row>
    <row r="1945" ht="15.75" customHeight="1">
      <c r="A1945" s="49"/>
      <c r="B1945" s="49"/>
      <c r="C1945" s="49"/>
      <c r="D1945" s="49"/>
      <c r="E1945" s="49"/>
      <c r="F1945" s="49"/>
      <c r="G1945" s="49"/>
      <c r="H1945" s="49"/>
      <c r="I1945" s="49"/>
      <c r="J1945" s="49"/>
      <c r="K1945" s="49"/>
      <c r="L1945" s="49"/>
      <c r="M1945" s="51"/>
      <c r="O1945" s="50">
        <f>Dataset!A1943</f>
        <v>46287</v>
      </c>
      <c r="P1945" s="16">
        <f>Dataset!B1943</f>
        <v>220727</v>
      </c>
      <c r="Q1945" s="16" t="str">
        <f>Dataset!C1943</f>
        <v>Y</v>
      </c>
      <c r="R1945" s="16">
        <f>Dataset!D1943</f>
        <v>15</v>
      </c>
      <c r="S1945" s="16" t="str">
        <f>if(T1945&lt;=0.3,Dataset!D1943, "")</f>
        <v/>
      </c>
      <c r="T1945" s="40">
        <f t="shared" si="2"/>
        <v>0.4672143956</v>
      </c>
      <c r="U1945" s="41" t="b">
        <f t="shared" si="1"/>
        <v>0</v>
      </c>
    </row>
    <row r="1946" ht="15.75" customHeight="1">
      <c r="A1946" s="49"/>
      <c r="B1946" s="49"/>
      <c r="C1946" s="49"/>
      <c r="D1946" s="49"/>
      <c r="E1946" s="49"/>
      <c r="F1946" s="49"/>
      <c r="G1946" s="49"/>
      <c r="H1946" s="49"/>
      <c r="I1946" s="49"/>
      <c r="J1946" s="49"/>
      <c r="K1946" s="49"/>
      <c r="L1946" s="49"/>
      <c r="M1946" s="51"/>
      <c r="O1946" s="50">
        <f>Dataset!A1944</f>
        <v>46287</v>
      </c>
      <c r="P1946" s="16">
        <f>Dataset!B1944</f>
        <v>493850</v>
      </c>
      <c r="Q1946" s="16" t="str">
        <f>Dataset!C1944</f>
        <v>Y</v>
      </c>
      <c r="R1946" s="16">
        <f>Dataset!D1944</f>
        <v>13</v>
      </c>
      <c r="S1946" s="16">
        <f>if(T1946&lt;=0.3,Dataset!D1944, "")</f>
        <v>13</v>
      </c>
      <c r="T1946" s="40">
        <f t="shared" si="2"/>
        <v>0.08725993706</v>
      </c>
      <c r="U1946" s="41" t="b">
        <f t="shared" si="1"/>
        <v>1</v>
      </c>
    </row>
    <row r="1947" ht="15.75" customHeight="1">
      <c r="A1947" s="49"/>
      <c r="B1947" s="49"/>
      <c r="C1947" s="49"/>
      <c r="D1947" s="49"/>
      <c r="E1947" s="49"/>
      <c r="F1947" s="49"/>
      <c r="G1947" s="49"/>
      <c r="H1947" s="49"/>
      <c r="I1947" s="49"/>
      <c r="J1947" s="49"/>
      <c r="K1947" s="49"/>
      <c r="L1947" s="49"/>
      <c r="M1947" s="51"/>
      <c r="O1947" s="50">
        <f>Dataset!A1945</f>
        <v>46287</v>
      </c>
      <c r="P1947" s="16">
        <f>Dataset!B1945</f>
        <v>372574</v>
      </c>
      <c r="Q1947" s="16" t="str">
        <f>Dataset!C1945</f>
        <v>Y</v>
      </c>
      <c r="R1947" s="16">
        <f>Dataset!D1945</f>
        <v>9</v>
      </c>
      <c r="S1947" s="16" t="str">
        <f>if(T1947&lt;=0.3,Dataset!D1945, "")</f>
        <v/>
      </c>
      <c r="T1947" s="40">
        <f t="shared" si="2"/>
        <v>0.635252508</v>
      </c>
      <c r="U1947" s="41" t="b">
        <f t="shared" si="1"/>
        <v>0</v>
      </c>
    </row>
    <row r="1948" ht="15.75" customHeight="1">
      <c r="A1948" s="49"/>
      <c r="B1948" s="49"/>
      <c r="C1948" s="49"/>
      <c r="D1948" s="49"/>
      <c r="E1948" s="49"/>
      <c r="F1948" s="49"/>
      <c r="G1948" s="49"/>
      <c r="H1948" s="49"/>
      <c r="I1948" s="49"/>
      <c r="J1948" s="49"/>
      <c r="K1948" s="49"/>
      <c r="L1948" s="49"/>
      <c r="M1948" s="51"/>
      <c r="O1948" s="50">
        <f>Dataset!A1946</f>
        <v>46287</v>
      </c>
      <c r="P1948" s="16">
        <f>Dataset!B1946</f>
        <v>85606</v>
      </c>
      <c r="Q1948" s="16" t="str">
        <f>Dataset!C1946</f>
        <v>Y</v>
      </c>
      <c r="R1948" s="16">
        <f>Dataset!D1946</f>
        <v>14</v>
      </c>
      <c r="S1948" s="16">
        <f>if(T1948&lt;=0.3,Dataset!D1946, "")</f>
        <v>14</v>
      </c>
      <c r="T1948" s="40">
        <f t="shared" si="2"/>
        <v>0.2732653231</v>
      </c>
      <c r="U1948" s="41" t="b">
        <f t="shared" si="1"/>
        <v>1</v>
      </c>
    </row>
    <row r="1949" ht="15.75" customHeight="1">
      <c r="A1949" s="49"/>
      <c r="B1949" s="49"/>
      <c r="C1949" s="49"/>
      <c r="D1949" s="49"/>
      <c r="E1949" s="49"/>
      <c r="F1949" s="49"/>
      <c r="G1949" s="49"/>
      <c r="H1949" s="49"/>
      <c r="I1949" s="49"/>
      <c r="J1949" s="49"/>
      <c r="K1949" s="49"/>
      <c r="L1949" s="49"/>
      <c r="M1949" s="51"/>
      <c r="O1949" s="50">
        <f>Dataset!A1947</f>
        <v>46287</v>
      </c>
      <c r="P1949" s="16">
        <f>Dataset!B1947</f>
        <v>198180</v>
      </c>
      <c r="Q1949" s="16" t="str">
        <f>Dataset!C1947</f>
        <v>Y</v>
      </c>
      <c r="R1949" s="16">
        <f>Dataset!D1947</f>
        <v>7</v>
      </c>
      <c r="S1949" s="16" t="str">
        <f>if(T1949&lt;=0.3,Dataset!D1947, "")</f>
        <v/>
      </c>
      <c r="T1949" s="40">
        <f t="shared" si="2"/>
        <v>0.3247968537</v>
      </c>
      <c r="U1949" s="41" t="b">
        <f t="shared" si="1"/>
        <v>0</v>
      </c>
    </row>
    <row r="1950" ht="15.75" customHeight="1">
      <c r="A1950" s="49"/>
      <c r="B1950" s="49"/>
      <c r="C1950" s="49"/>
      <c r="D1950" s="49"/>
      <c r="E1950" s="49"/>
      <c r="F1950" s="49"/>
      <c r="G1950" s="49"/>
      <c r="H1950" s="49"/>
      <c r="I1950" s="49"/>
      <c r="J1950" s="49"/>
      <c r="K1950" s="49"/>
      <c r="L1950" s="49"/>
      <c r="M1950" s="51"/>
      <c r="O1950" s="50">
        <f>Dataset!A1948</f>
        <v>46287</v>
      </c>
      <c r="P1950" s="16">
        <f>Dataset!B1948</f>
        <v>463641</v>
      </c>
      <c r="Q1950" s="16" t="str">
        <f>Dataset!C1948</f>
        <v>Y</v>
      </c>
      <c r="R1950" s="16">
        <f>Dataset!D1948</f>
        <v>15</v>
      </c>
      <c r="S1950" s="16" t="str">
        <f>if(T1950&lt;=0.3,Dataset!D1948, "")</f>
        <v/>
      </c>
      <c r="T1950" s="40">
        <f t="shared" si="2"/>
        <v>0.7772148819</v>
      </c>
      <c r="U1950" s="41" t="b">
        <f t="shared" si="1"/>
        <v>0</v>
      </c>
    </row>
    <row r="1951" ht="15.75" customHeight="1">
      <c r="A1951" s="49"/>
      <c r="B1951" s="49"/>
      <c r="C1951" s="49"/>
      <c r="D1951" s="49"/>
      <c r="E1951" s="49"/>
      <c r="F1951" s="49"/>
      <c r="G1951" s="49"/>
      <c r="H1951" s="49"/>
      <c r="I1951" s="49"/>
      <c r="J1951" s="49"/>
      <c r="K1951" s="49"/>
      <c r="L1951" s="49"/>
      <c r="M1951" s="51"/>
      <c r="O1951" s="50">
        <f>Dataset!A1949</f>
        <v>46287</v>
      </c>
      <c r="P1951" s="16">
        <f>Dataset!B1949</f>
        <v>27306</v>
      </c>
      <c r="Q1951" s="16" t="str">
        <f>Dataset!C1949</f>
        <v>Y</v>
      </c>
      <c r="R1951" s="16">
        <f>Dataset!D1949</f>
        <v>12</v>
      </c>
      <c r="S1951" s="16">
        <f>if(T1951&lt;=0.3,Dataset!D1949, "")</f>
        <v>12</v>
      </c>
      <c r="T1951" s="40">
        <f t="shared" si="2"/>
        <v>0.2444631409</v>
      </c>
      <c r="U1951" s="41" t="b">
        <f t="shared" si="1"/>
        <v>1</v>
      </c>
    </row>
    <row r="1952" ht="15.75" customHeight="1">
      <c r="A1952" s="49"/>
      <c r="B1952" s="49"/>
      <c r="C1952" s="49"/>
      <c r="D1952" s="49"/>
      <c r="E1952" s="49"/>
      <c r="F1952" s="49"/>
      <c r="G1952" s="49"/>
      <c r="H1952" s="49"/>
      <c r="I1952" s="49"/>
      <c r="J1952" s="49"/>
      <c r="K1952" s="49"/>
      <c r="L1952" s="49"/>
      <c r="M1952" s="51"/>
      <c r="O1952" s="50">
        <f>Dataset!A1950</f>
        <v>46287</v>
      </c>
      <c r="P1952" s="16">
        <f>Dataset!B1950</f>
        <v>465317</v>
      </c>
      <c r="Q1952" s="16" t="str">
        <f>Dataset!C1950</f>
        <v>Y</v>
      </c>
      <c r="R1952" s="16">
        <f>Dataset!D1950</f>
        <v>13</v>
      </c>
      <c r="S1952" s="16" t="str">
        <f>if(T1952&lt;=0.3,Dataset!D1950, "")</f>
        <v/>
      </c>
      <c r="T1952" s="40">
        <f t="shared" si="2"/>
        <v>0.7359997117</v>
      </c>
      <c r="U1952" s="41" t="b">
        <f t="shared" si="1"/>
        <v>0</v>
      </c>
    </row>
    <row r="1953" ht="15.75" customHeight="1">
      <c r="A1953" s="49"/>
      <c r="B1953" s="49"/>
      <c r="C1953" s="49"/>
      <c r="D1953" s="49"/>
      <c r="E1953" s="49"/>
      <c r="F1953" s="49"/>
      <c r="G1953" s="49"/>
      <c r="H1953" s="49"/>
      <c r="I1953" s="49"/>
      <c r="J1953" s="49"/>
      <c r="K1953" s="49"/>
      <c r="L1953" s="49"/>
      <c r="M1953" s="51"/>
      <c r="O1953" s="50">
        <f>Dataset!A1951</f>
        <v>46287</v>
      </c>
      <c r="P1953" s="16">
        <f>Dataset!B1951</f>
        <v>205845</v>
      </c>
      <c r="Q1953" s="16" t="str">
        <f>Dataset!C1951</f>
        <v>Y</v>
      </c>
      <c r="R1953" s="16">
        <f>Dataset!D1951</f>
        <v>15</v>
      </c>
      <c r="S1953" s="16" t="str">
        <f>if(T1953&lt;=0.3,Dataset!D1951, "")</f>
        <v/>
      </c>
      <c r="T1953" s="40">
        <f t="shared" si="2"/>
        <v>0.4710349655</v>
      </c>
      <c r="U1953" s="41" t="b">
        <f t="shared" si="1"/>
        <v>0</v>
      </c>
    </row>
    <row r="1954" ht="15.75" customHeight="1">
      <c r="A1954" s="49"/>
      <c r="B1954" s="49"/>
      <c r="C1954" s="49"/>
      <c r="D1954" s="49"/>
      <c r="E1954" s="49"/>
      <c r="F1954" s="49"/>
      <c r="G1954" s="49"/>
      <c r="H1954" s="49"/>
      <c r="I1954" s="49"/>
      <c r="J1954" s="49"/>
      <c r="K1954" s="49"/>
      <c r="L1954" s="49"/>
      <c r="M1954" s="51"/>
      <c r="O1954" s="50">
        <f>Dataset!A1952</f>
        <v>46287</v>
      </c>
      <c r="P1954" s="16">
        <f>Dataset!B1952</f>
        <v>316676</v>
      </c>
      <c r="Q1954" s="16" t="str">
        <f>Dataset!C1952</f>
        <v>Y</v>
      </c>
      <c r="R1954" s="16">
        <f>Dataset!D1952</f>
        <v>11</v>
      </c>
      <c r="S1954" s="16">
        <f>if(T1954&lt;=0.3,Dataset!D1952, "")</f>
        <v>11</v>
      </c>
      <c r="T1954" s="40">
        <f t="shared" si="2"/>
        <v>0.05129217675</v>
      </c>
      <c r="U1954" s="41" t="b">
        <f t="shared" si="1"/>
        <v>1</v>
      </c>
    </row>
    <row r="1955" ht="15.75" customHeight="1">
      <c r="A1955" s="49"/>
      <c r="B1955" s="49"/>
      <c r="C1955" s="49"/>
      <c r="D1955" s="49"/>
      <c r="E1955" s="49"/>
      <c r="F1955" s="49"/>
      <c r="G1955" s="49"/>
      <c r="H1955" s="49"/>
      <c r="I1955" s="49"/>
      <c r="J1955" s="49"/>
      <c r="K1955" s="49"/>
      <c r="L1955" s="49"/>
      <c r="M1955" s="51"/>
      <c r="O1955" s="50">
        <f>Dataset!A1953</f>
        <v>46287</v>
      </c>
      <c r="P1955" s="16">
        <f>Dataset!B1953</f>
        <v>37909</v>
      </c>
      <c r="Q1955" s="16" t="str">
        <f>Dataset!C1953</f>
        <v>Y</v>
      </c>
      <c r="R1955" s="16">
        <f>Dataset!D1953</f>
        <v>12</v>
      </c>
      <c r="S1955" s="16" t="str">
        <f>if(T1955&lt;=0.3,Dataset!D1953, "")</f>
        <v/>
      </c>
      <c r="T1955" s="40">
        <f t="shared" si="2"/>
        <v>0.651914745</v>
      </c>
      <c r="U1955" s="41" t="b">
        <f t="shared" si="1"/>
        <v>0</v>
      </c>
    </row>
    <row r="1956" ht="15.75" customHeight="1">
      <c r="A1956" s="49"/>
      <c r="B1956" s="49"/>
      <c r="C1956" s="49"/>
      <c r="D1956" s="49"/>
      <c r="E1956" s="49"/>
      <c r="F1956" s="49"/>
      <c r="G1956" s="49"/>
      <c r="H1956" s="49"/>
      <c r="I1956" s="49"/>
      <c r="J1956" s="49"/>
      <c r="K1956" s="49"/>
      <c r="L1956" s="49"/>
      <c r="M1956" s="51"/>
      <c r="O1956" s="50">
        <f>Dataset!A1954</f>
        <v>46287</v>
      </c>
      <c r="P1956" s="16">
        <f>Dataset!B1954</f>
        <v>359232</v>
      </c>
      <c r="Q1956" s="16" t="str">
        <f>Dataset!C1954</f>
        <v>Y</v>
      </c>
      <c r="R1956" s="16">
        <f>Dataset!D1954</f>
        <v>15</v>
      </c>
      <c r="S1956" s="16" t="str">
        <f>if(T1956&lt;=0.3,Dataset!D1954, "")</f>
        <v/>
      </c>
      <c r="T1956" s="40">
        <f t="shared" si="2"/>
        <v>0.5132452727</v>
      </c>
      <c r="U1956" s="41" t="b">
        <f t="shared" si="1"/>
        <v>0</v>
      </c>
    </row>
    <row r="1957" ht="15.75" customHeight="1">
      <c r="A1957" s="49"/>
      <c r="B1957" s="49"/>
      <c r="C1957" s="49"/>
      <c r="D1957" s="49"/>
      <c r="E1957" s="49"/>
      <c r="F1957" s="49"/>
      <c r="G1957" s="49"/>
      <c r="H1957" s="49"/>
      <c r="I1957" s="49"/>
      <c r="J1957" s="49"/>
      <c r="K1957" s="49"/>
      <c r="L1957" s="49"/>
      <c r="M1957" s="51"/>
      <c r="O1957" s="50">
        <f>Dataset!A1955</f>
        <v>46287</v>
      </c>
      <c r="P1957" s="16">
        <f>Dataset!B1955</f>
        <v>417437</v>
      </c>
      <c r="Q1957" s="16" t="str">
        <f>Dataset!C1955</f>
        <v>Y</v>
      </c>
      <c r="R1957" s="16">
        <f>Dataset!D1955</f>
        <v>13</v>
      </c>
      <c r="S1957" s="16" t="str">
        <f>if(T1957&lt;=0.3,Dataset!D1955, "")</f>
        <v/>
      </c>
      <c r="T1957" s="40">
        <f t="shared" si="2"/>
        <v>0.8027998383</v>
      </c>
      <c r="U1957" s="41" t="b">
        <f t="shared" si="1"/>
        <v>0</v>
      </c>
    </row>
    <row r="1958" ht="15.75" customHeight="1">
      <c r="A1958" s="49"/>
      <c r="B1958" s="49"/>
      <c r="C1958" s="49"/>
      <c r="D1958" s="49"/>
      <c r="E1958" s="49"/>
      <c r="F1958" s="49"/>
      <c r="G1958" s="49"/>
      <c r="H1958" s="49"/>
      <c r="I1958" s="49"/>
      <c r="J1958" s="49"/>
      <c r="K1958" s="49"/>
      <c r="L1958" s="49"/>
      <c r="M1958" s="51"/>
      <c r="O1958" s="50">
        <f>Dataset!A1956</f>
        <v>46287</v>
      </c>
      <c r="P1958" s="16">
        <f>Dataset!B1956</f>
        <v>45949</v>
      </c>
      <c r="Q1958" s="16" t="str">
        <f>Dataset!C1956</f>
        <v>Y</v>
      </c>
      <c r="R1958" s="16">
        <f>Dataset!D1956</f>
        <v>14</v>
      </c>
      <c r="S1958" s="16">
        <f>if(T1958&lt;=0.3,Dataset!D1956, "")</f>
        <v>14</v>
      </c>
      <c r="T1958" s="40">
        <f t="shared" si="2"/>
        <v>0.1680209109</v>
      </c>
      <c r="U1958" s="41" t="b">
        <f t="shared" si="1"/>
        <v>1</v>
      </c>
    </row>
    <row r="1959" ht="15.75" customHeight="1">
      <c r="A1959" s="49"/>
      <c r="B1959" s="49"/>
      <c r="C1959" s="49"/>
      <c r="D1959" s="49"/>
      <c r="E1959" s="49"/>
      <c r="F1959" s="49"/>
      <c r="G1959" s="49"/>
      <c r="H1959" s="49"/>
      <c r="I1959" s="49"/>
      <c r="J1959" s="49"/>
      <c r="K1959" s="49"/>
      <c r="L1959" s="49"/>
      <c r="M1959" s="51"/>
      <c r="O1959" s="50">
        <f>Dataset!A1957</f>
        <v>46287</v>
      </c>
      <c r="P1959" s="16">
        <f>Dataset!B1957</f>
        <v>492514</v>
      </c>
      <c r="Q1959" s="16" t="str">
        <f>Dataset!C1957</f>
        <v>Y</v>
      </c>
      <c r="R1959" s="16">
        <f>Dataset!D1957</f>
        <v>13</v>
      </c>
      <c r="S1959" s="16" t="str">
        <f>if(T1959&lt;=0.3,Dataset!D1957, "")</f>
        <v/>
      </c>
      <c r="T1959" s="40">
        <f t="shared" si="2"/>
        <v>0.6276710417</v>
      </c>
      <c r="U1959" s="41" t="b">
        <f t="shared" si="1"/>
        <v>0</v>
      </c>
    </row>
    <row r="1960" ht="15.75" customHeight="1">
      <c r="A1960" s="49"/>
      <c r="B1960" s="49"/>
      <c r="C1960" s="49"/>
      <c r="D1960" s="49"/>
      <c r="E1960" s="49"/>
      <c r="F1960" s="49"/>
      <c r="G1960" s="49"/>
      <c r="H1960" s="49"/>
      <c r="I1960" s="49"/>
      <c r="J1960" s="49"/>
      <c r="K1960" s="49"/>
      <c r="L1960" s="49"/>
      <c r="M1960" s="51"/>
      <c r="O1960" s="50">
        <f>Dataset!A1958</f>
        <v>46287</v>
      </c>
      <c r="P1960" s="16">
        <f>Dataset!B1958</f>
        <v>333380</v>
      </c>
      <c r="Q1960" s="16" t="str">
        <f>Dataset!C1958</f>
        <v>Y</v>
      </c>
      <c r="R1960" s="16">
        <f>Dataset!D1958</f>
        <v>14</v>
      </c>
      <c r="S1960" s="16">
        <f>if(T1960&lt;=0.3,Dataset!D1958, "")</f>
        <v>14</v>
      </c>
      <c r="T1960" s="40">
        <f t="shared" si="2"/>
        <v>0.116184442</v>
      </c>
      <c r="U1960" s="41" t="b">
        <f t="shared" si="1"/>
        <v>1</v>
      </c>
    </row>
    <row r="1961" ht="15.75" customHeight="1">
      <c r="A1961" s="49"/>
      <c r="B1961" s="49"/>
      <c r="C1961" s="49"/>
      <c r="D1961" s="49"/>
      <c r="E1961" s="49"/>
      <c r="F1961" s="49"/>
      <c r="G1961" s="49"/>
      <c r="H1961" s="49"/>
      <c r="I1961" s="49"/>
      <c r="J1961" s="49"/>
      <c r="K1961" s="49"/>
      <c r="L1961" s="49"/>
      <c r="M1961" s="51"/>
      <c r="O1961" s="50">
        <f>Dataset!A1959</f>
        <v>46287</v>
      </c>
      <c r="P1961" s="16">
        <f>Dataset!B1959</f>
        <v>366794</v>
      </c>
      <c r="Q1961" s="16" t="str">
        <f>Dataset!C1959</f>
        <v>Y</v>
      </c>
      <c r="R1961" s="16">
        <f>Dataset!D1959</f>
        <v>15</v>
      </c>
      <c r="S1961" s="16" t="str">
        <f>if(T1961&lt;=0.3,Dataset!D1959, "")</f>
        <v/>
      </c>
      <c r="T1961" s="40">
        <f t="shared" si="2"/>
        <v>0.3165806217</v>
      </c>
      <c r="U1961" s="41" t="b">
        <f t="shared" si="1"/>
        <v>0</v>
      </c>
    </row>
    <row r="1962" ht="15.75" customHeight="1">
      <c r="A1962" s="49"/>
      <c r="B1962" s="49"/>
      <c r="C1962" s="49"/>
      <c r="D1962" s="49"/>
      <c r="E1962" s="49"/>
      <c r="F1962" s="49"/>
      <c r="G1962" s="49"/>
      <c r="H1962" s="49"/>
      <c r="I1962" s="49"/>
      <c r="J1962" s="49"/>
      <c r="K1962" s="49"/>
      <c r="L1962" s="49"/>
      <c r="M1962" s="51"/>
      <c r="O1962" s="50">
        <f>Dataset!A1960</f>
        <v>46286</v>
      </c>
      <c r="P1962" s="16">
        <f>Dataset!B1960</f>
        <v>406670</v>
      </c>
      <c r="Q1962" s="16" t="str">
        <f>Dataset!C1960</f>
        <v>Y</v>
      </c>
      <c r="R1962" s="16">
        <f>Dataset!D1960</f>
        <v>12</v>
      </c>
      <c r="S1962" s="16" t="str">
        <f>if(T1962&lt;=0.3,Dataset!D1960, "")</f>
        <v/>
      </c>
      <c r="T1962" s="40">
        <f t="shared" si="2"/>
        <v>0.6161257359</v>
      </c>
      <c r="U1962" s="41" t="b">
        <f t="shared" si="1"/>
        <v>0</v>
      </c>
    </row>
    <row r="1963" ht="15.75" customHeight="1">
      <c r="A1963" s="49"/>
      <c r="B1963" s="49"/>
      <c r="C1963" s="49"/>
      <c r="D1963" s="49"/>
      <c r="E1963" s="49"/>
      <c r="F1963" s="49"/>
      <c r="G1963" s="49"/>
      <c r="H1963" s="49"/>
      <c r="I1963" s="49"/>
      <c r="J1963" s="49"/>
      <c r="K1963" s="49"/>
      <c r="L1963" s="49"/>
      <c r="M1963" s="51"/>
      <c r="O1963" s="50">
        <f>Dataset!A1961</f>
        <v>46286</v>
      </c>
      <c r="P1963" s="16">
        <f>Dataset!B1961</f>
        <v>163882</v>
      </c>
      <c r="Q1963" s="16" t="str">
        <f>Dataset!C1961</f>
        <v>Y</v>
      </c>
      <c r="R1963" s="16">
        <f>Dataset!D1961</f>
        <v>13</v>
      </c>
      <c r="S1963" s="16" t="str">
        <f>if(T1963&lt;=0.3,Dataset!D1961, "")</f>
        <v/>
      </c>
      <c r="T1963" s="40">
        <f t="shared" si="2"/>
        <v>0.9577770994</v>
      </c>
      <c r="U1963" s="41" t="b">
        <f t="shared" si="1"/>
        <v>0</v>
      </c>
    </row>
    <row r="1964" ht="15.75" customHeight="1">
      <c r="A1964" s="49"/>
      <c r="B1964" s="49"/>
      <c r="C1964" s="49"/>
      <c r="D1964" s="49"/>
      <c r="E1964" s="49"/>
      <c r="F1964" s="49"/>
      <c r="G1964" s="49"/>
      <c r="H1964" s="49"/>
      <c r="I1964" s="49"/>
      <c r="J1964" s="49"/>
      <c r="K1964" s="49"/>
      <c r="L1964" s="49"/>
      <c r="M1964" s="51"/>
      <c r="O1964" s="50">
        <f>Dataset!A1962</f>
        <v>46286</v>
      </c>
      <c r="P1964" s="16">
        <f>Dataset!B1962</f>
        <v>116481</v>
      </c>
      <c r="Q1964" s="16" t="str">
        <f>Dataset!C1962</f>
        <v>Y</v>
      </c>
      <c r="R1964" s="16">
        <f>Dataset!D1962</f>
        <v>15</v>
      </c>
      <c r="S1964" s="16" t="str">
        <f>if(T1964&lt;=0.3,Dataset!D1962, "")</f>
        <v/>
      </c>
      <c r="T1964" s="40">
        <f t="shared" si="2"/>
        <v>0.8631764554</v>
      </c>
      <c r="U1964" s="41" t="b">
        <f t="shared" si="1"/>
        <v>0</v>
      </c>
    </row>
    <row r="1965" ht="15.75" customHeight="1">
      <c r="A1965" s="49"/>
      <c r="B1965" s="49"/>
      <c r="C1965" s="49"/>
      <c r="D1965" s="49"/>
      <c r="E1965" s="49"/>
      <c r="F1965" s="49"/>
      <c r="G1965" s="49"/>
      <c r="H1965" s="49"/>
      <c r="I1965" s="49"/>
      <c r="J1965" s="49"/>
      <c r="K1965" s="49"/>
      <c r="L1965" s="49"/>
      <c r="M1965" s="51"/>
      <c r="O1965" s="50">
        <f>Dataset!A1963</f>
        <v>46286</v>
      </c>
      <c r="P1965" s="16">
        <f>Dataset!B1963</f>
        <v>173643</v>
      </c>
      <c r="Q1965" s="16" t="str">
        <f>Dataset!C1963</f>
        <v>Y</v>
      </c>
      <c r="R1965" s="16">
        <f>Dataset!D1963</f>
        <v>14</v>
      </c>
      <c r="S1965" s="16" t="str">
        <f>if(T1965&lt;=0.3,Dataset!D1963, "")</f>
        <v/>
      </c>
      <c r="T1965" s="40">
        <f t="shared" si="2"/>
        <v>0.8986593812</v>
      </c>
      <c r="U1965" s="41" t="b">
        <f t="shared" si="1"/>
        <v>0</v>
      </c>
    </row>
    <row r="1966" ht="15.75" customHeight="1">
      <c r="A1966" s="49"/>
      <c r="B1966" s="49"/>
      <c r="C1966" s="49"/>
      <c r="D1966" s="49"/>
      <c r="E1966" s="49"/>
      <c r="F1966" s="49"/>
      <c r="G1966" s="49"/>
      <c r="H1966" s="49"/>
      <c r="I1966" s="49"/>
      <c r="J1966" s="49"/>
      <c r="K1966" s="49"/>
      <c r="L1966" s="49"/>
      <c r="M1966" s="51"/>
      <c r="O1966" s="50">
        <f>Dataset!A1964</f>
        <v>46286</v>
      </c>
      <c r="P1966" s="16">
        <f>Dataset!B1964</f>
        <v>142772</v>
      </c>
      <c r="Q1966" s="16" t="str">
        <f>Dataset!C1964</f>
        <v>Y</v>
      </c>
      <c r="R1966" s="16">
        <f>Dataset!D1964</f>
        <v>15</v>
      </c>
      <c r="S1966" s="16" t="str">
        <f>if(T1966&lt;=0.3,Dataset!D1964, "")</f>
        <v/>
      </c>
      <c r="T1966" s="40">
        <f t="shared" si="2"/>
        <v>0.3680598467</v>
      </c>
      <c r="U1966" s="41" t="b">
        <f t="shared" si="1"/>
        <v>0</v>
      </c>
    </row>
    <row r="1967" ht="15.75" customHeight="1">
      <c r="A1967" s="49"/>
      <c r="B1967" s="49"/>
      <c r="C1967" s="49"/>
      <c r="D1967" s="49"/>
      <c r="E1967" s="49"/>
      <c r="F1967" s="49"/>
      <c r="G1967" s="49"/>
      <c r="H1967" s="49"/>
      <c r="I1967" s="49"/>
      <c r="J1967" s="49"/>
      <c r="K1967" s="49"/>
      <c r="L1967" s="49"/>
      <c r="M1967" s="51"/>
      <c r="O1967" s="50">
        <f>Dataset!A1965</f>
        <v>46286</v>
      </c>
      <c r="P1967" s="16">
        <f>Dataset!B1965</f>
        <v>340130</v>
      </c>
      <c r="Q1967" s="16" t="str">
        <f>Dataset!C1965</f>
        <v>Y</v>
      </c>
      <c r="R1967" s="16">
        <f>Dataset!D1965</f>
        <v>14</v>
      </c>
      <c r="S1967" s="16">
        <f>if(T1967&lt;=0.3,Dataset!D1965, "")</f>
        <v>14</v>
      </c>
      <c r="T1967" s="40">
        <f t="shared" si="2"/>
        <v>0.04729901622</v>
      </c>
      <c r="U1967" s="41" t="b">
        <f t="shared" si="1"/>
        <v>1</v>
      </c>
    </row>
    <row r="1968" ht="15.75" customHeight="1">
      <c r="A1968" s="49"/>
      <c r="B1968" s="49"/>
      <c r="C1968" s="49"/>
      <c r="D1968" s="49"/>
      <c r="E1968" s="49"/>
      <c r="F1968" s="49"/>
      <c r="G1968" s="49"/>
      <c r="H1968" s="49"/>
      <c r="I1968" s="49"/>
      <c r="J1968" s="49"/>
      <c r="K1968" s="49"/>
      <c r="L1968" s="49"/>
      <c r="M1968" s="51"/>
      <c r="O1968" s="50">
        <f>Dataset!A1966</f>
        <v>46286</v>
      </c>
      <c r="P1968" s="16">
        <f>Dataset!B1966</f>
        <v>131978</v>
      </c>
      <c r="Q1968" s="16" t="str">
        <f>Dataset!C1966</f>
        <v>Y</v>
      </c>
      <c r="R1968" s="16">
        <f>Dataset!D1966</f>
        <v>15</v>
      </c>
      <c r="S1968" s="16" t="str">
        <f>if(T1968&lt;=0.3,Dataset!D1966, "")</f>
        <v/>
      </c>
      <c r="T1968" s="40">
        <f t="shared" si="2"/>
        <v>0.4179301875</v>
      </c>
      <c r="U1968" s="41" t="b">
        <f t="shared" si="1"/>
        <v>0</v>
      </c>
    </row>
    <row r="1969" ht="15.75" customHeight="1">
      <c r="A1969" s="49"/>
      <c r="B1969" s="49"/>
      <c r="C1969" s="49"/>
      <c r="D1969" s="49"/>
      <c r="E1969" s="49"/>
      <c r="F1969" s="49"/>
      <c r="G1969" s="49"/>
      <c r="H1969" s="49"/>
      <c r="I1969" s="49"/>
      <c r="J1969" s="49"/>
      <c r="K1969" s="49"/>
      <c r="L1969" s="49"/>
      <c r="M1969" s="51"/>
      <c r="O1969" s="50">
        <f>Dataset!A1967</f>
        <v>46286</v>
      </c>
      <c r="P1969" s="16">
        <f>Dataset!B1967</f>
        <v>343322</v>
      </c>
      <c r="Q1969" s="16" t="str">
        <f>Dataset!C1967</f>
        <v>Y</v>
      </c>
      <c r="R1969" s="16">
        <f>Dataset!D1967</f>
        <v>15</v>
      </c>
      <c r="S1969" s="16" t="str">
        <f>if(T1969&lt;=0.3,Dataset!D1967, "")</f>
        <v/>
      </c>
      <c r="T1969" s="40">
        <f t="shared" si="2"/>
        <v>0.4933120411</v>
      </c>
      <c r="U1969" s="41" t="b">
        <f t="shared" si="1"/>
        <v>0</v>
      </c>
    </row>
    <row r="1970" ht="15.75" customHeight="1">
      <c r="A1970" s="49"/>
      <c r="B1970" s="49"/>
      <c r="C1970" s="49"/>
      <c r="D1970" s="49"/>
      <c r="E1970" s="49"/>
      <c r="F1970" s="49"/>
      <c r="G1970" s="49"/>
      <c r="H1970" s="49"/>
      <c r="I1970" s="49"/>
      <c r="J1970" s="49"/>
      <c r="K1970" s="49"/>
      <c r="L1970" s="49"/>
      <c r="M1970" s="51"/>
      <c r="O1970" s="50">
        <f>Dataset!A1968</f>
        <v>46286</v>
      </c>
      <c r="P1970" s="16">
        <f>Dataset!B1968</f>
        <v>107811</v>
      </c>
      <c r="Q1970" s="16" t="str">
        <f>Dataset!C1968</f>
        <v>Y</v>
      </c>
      <c r="R1970" s="16">
        <f>Dataset!D1968</f>
        <v>12</v>
      </c>
      <c r="S1970" s="16" t="str">
        <f>if(T1970&lt;=0.3,Dataset!D1968, "")</f>
        <v/>
      </c>
      <c r="T1970" s="40">
        <f t="shared" si="2"/>
        <v>0.5728509474</v>
      </c>
      <c r="U1970" s="41" t="b">
        <f t="shared" si="1"/>
        <v>0</v>
      </c>
    </row>
    <row r="1971" ht="15.75" customHeight="1">
      <c r="A1971" s="49"/>
      <c r="B1971" s="49"/>
      <c r="C1971" s="49"/>
      <c r="D1971" s="49"/>
      <c r="E1971" s="49"/>
      <c r="F1971" s="49"/>
      <c r="G1971" s="49"/>
      <c r="H1971" s="49"/>
      <c r="I1971" s="49"/>
      <c r="J1971" s="49"/>
      <c r="K1971" s="49"/>
      <c r="L1971" s="49"/>
      <c r="M1971" s="51"/>
      <c r="O1971" s="50">
        <f>Dataset!A1969</f>
        <v>46286</v>
      </c>
      <c r="P1971" s="16">
        <f>Dataset!B1969</f>
        <v>305055</v>
      </c>
      <c r="Q1971" s="16" t="str">
        <f>Dataset!C1969</f>
        <v>Y</v>
      </c>
      <c r="R1971" s="16">
        <f>Dataset!D1969</f>
        <v>15</v>
      </c>
      <c r="S1971" s="16">
        <f>if(T1971&lt;=0.3,Dataset!D1969, "")</f>
        <v>15</v>
      </c>
      <c r="T1971" s="40">
        <f t="shared" si="2"/>
        <v>0.2923350553</v>
      </c>
      <c r="U1971" s="41" t="b">
        <f t="shared" si="1"/>
        <v>1</v>
      </c>
    </row>
    <row r="1972" ht="15.75" customHeight="1">
      <c r="A1972" s="49"/>
      <c r="B1972" s="49"/>
      <c r="C1972" s="49"/>
      <c r="D1972" s="49"/>
      <c r="E1972" s="49"/>
      <c r="F1972" s="49"/>
      <c r="G1972" s="49"/>
      <c r="H1972" s="49"/>
      <c r="I1972" s="49"/>
      <c r="J1972" s="49"/>
      <c r="K1972" s="49"/>
      <c r="L1972" s="49"/>
      <c r="M1972" s="51"/>
      <c r="O1972" s="50">
        <f>Dataset!A1970</f>
        <v>46286</v>
      </c>
      <c r="P1972" s="16">
        <f>Dataset!B1970</f>
        <v>124039</v>
      </c>
      <c r="Q1972" s="16" t="str">
        <f>Dataset!C1970</f>
        <v>Y</v>
      </c>
      <c r="R1972" s="16">
        <f>Dataset!D1970</f>
        <v>12</v>
      </c>
      <c r="S1972" s="16" t="str">
        <f>if(T1972&lt;=0.3,Dataset!D1970, "")</f>
        <v/>
      </c>
      <c r="T1972" s="40">
        <f t="shared" si="2"/>
        <v>0.6365731475</v>
      </c>
      <c r="U1972" s="41" t="b">
        <f t="shared" si="1"/>
        <v>0</v>
      </c>
    </row>
    <row r="1973" ht="15.75" customHeight="1">
      <c r="A1973" s="49"/>
      <c r="B1973" s="49"/>
      <c r="C1973" s="49"/>
      <c r="D1973" s="49"/>
      <c r="E1973" s="49"/>
      <c r="F1973" s="49"/>
      <c r="G1973" s="49"/>
      <c r="H1973" s="49"/>
      <c r="I1973" s="49"/>
      <c r="J1973" s="49"/>
      <c r="K1973" s="49"/>
      <c r="L1973" s="49"/>
      <c r="M1973" s="51"/>
      <c r="O1973" s="50">
        <f>Dataset!A1971</f>
        <v>46286</v>
      </c>
      <c r="P1973" s="16">
        <f>Dataset!B1971</f>
        <v>450185</v>
      </c>
      <c r="Q1973" s="16" t="str">
        <f>Dataset!C1971</f>
        <v>Y</v>
      </c>
      <c r="R1973" s="16">
        <f>Dataset!D1971</f>
        <v>14</v>
      </c>
      <c r="S1973" s="16" t="str">
        <f>if(T1973&lt;=0.3,Dataset!D1971, "")</f>
        <v/>
      </c>
      <c r="T1973" s="40">
        <f t="shared" si="2"/>
        <v>0.4790217488</v>
      </c>
      <c r="U1973" s="41" t="b">
        <f t="shared" si="1"/>
        <v>0</v>
      </c>
    </row>
    <row r="1974" ht="15.75" customHeight="1">
      <c r="A1974" s="49"/>
      <c r="B1974" s="49"/>
      <c r="C1974" s="49"/>
      <c r="D1974" s="49"/>
      <c r="E1974" s="49"/>
      <c r="F1974" s="49"/>
      <c r="G1974" s="49"/>
      <c r="H1974" s="49"/>
      <c r="I1974" s="49"/>
      <c r="J1974" s="49"/>
      <c r="K1974" s="49"/>
      <c r="L1974" s="49"/>
      <c r="M1974" s="51"/>
      <c r="O1974" s="50">
        <f>Dataset!A1972</f>
        <v>46286</v>
      </c>
      <c r="P1974" s="16">
        <f>Dataset!B1972</f>
        <v>351841</v>
      </c>
      <c r="Q1974" s="16" t="str">
        <f>Dataset!C1972</f>
        <v>Y</v>
      </c>
      <c r="R1974" s="16">
        <f>Dataset!D1972</f>
        <v>14</v>
      </c>
      <c r="S1974" s="16" t="str">
        <f>if(T1974&lt;=0.3,Dataset!D1972, "")</f>
        <v/>
      </c>
      <c r="T1974" s="40">
        <f t="shared" si="2"/>
        <v>0.6024752559</v>
      </c>
      <c r="U1974" s="41" t="b">
        <f t="shared" si="1"/>
        <v>0</v>
      </c>
    </row>
    <row r="1975" ht="15.75" customHeight="1">
      <c r="A1975" s="49"/>
      <c r="B1975" s="49"/>
      <c r="C1975" s="49"/>
      <c r="D1975" s="49"/>
      <c r="E1975" s="49"/>
      <c r="F1975" s="49"/>
      <c r="G1975" s="49"/>
      <c r="H1975" s="49"/>
      <c r="I1975" s="49"/>
      <c r="J1975" s="49"/>
      <c r="K1975" s="49"/>
      <c r="L1975" s="49"/>
      <c r="M1975" s="51"/>
      <c r="O1975" s="50">
        <f>Dataset!A1973</f>
        <v>46286</v>
      </c>
      <c r="P1975" s="16">
        <f>Dataset!B1973</f>
        <v>479089</v>
      </c>
      <c r="Q1975" s="16" t="str">
        <f>Dataset!C1973</f>
        <v>Y</v>
      </c>
      <c r="R1975" s="16">
        <f>Dataset!D1973</f>
        <v>13</v>
      </c>
      <c r="S1975" s="16" t="str">
        <f>if(T1975&lt;=0.3,Dataset!D1973, "")</f>
        <v/>
      </c>
      <c r="T1975" s="40">
        <f t="shared" si="2"/>
        <v>0.6042073139</v>
      </c>
      <c r="U1975" s="41" t="b">
        <f t="shared" si="1"/>
        <v>0</v>
      </c>
    </row>
    <row r="1976" ht="15.75" customHeight="1">
      <c r="A1976" s="49"/>
      <c r="B1976" s="49"/>
      <c r="C1976" s="49"/>
      <c r="D1976" s="49"/>
      <c r="E1976" s="49"/>
      <c r="F1976" s="49"/>
      <c r="G1976" s="49"/>
      <c r="H1976" s="49"/>
      <c r="I1976" s="49"/>
      <c r="J1976" s="49"/>
      <c r="K1976" s="49"/>
      <c r="L1976" s="49"/>
      <c r="M1976" s="51"/>
      <c r="O1976" s="50">
        <f>Dataset!A1974</f>
        <v>46286</v>
      </c>
      <c r="P1976" s="16">
        <f>Dataset!B1974</f>
        <v>457510</v>
      </c>
      <c r="Q1976" s="16" t="str">
        <f>Dataset!C1974</f>
        <v>Y</v>
      </c>
      <c r="R1976" s="16">
        <f>Dataset!D1974</f>
        <v>15</v>
      </c>
      <c r="S1976" s="16" t="str">
        <f>if(T1976&lt;=0.3,Dataset!D1974, "")</f>
        <v/>
      </c>
      <c r="T1976" s="40">
        <f t="shared" si="2"/>
        <v>0.9762103626</v>
      </c>
      <c r="U1976" s="41" t="b">
        <f t="shared" si="1"/>
        <v>0</v>
      </c>
    </row>
    <row r="1977" ht="15.75" customHeight="1">
      <c r="A1977" s="49"/>
      <c r="B1977" s="49"/>
      <c r="C1977" s="49"/>
      <c r="D1977" s="49"/>
      <c r="E1977" s="49"/>
      <c r="F1977" s="49"/>
      <c r="G1977" s="49"/>
      <c r="H1977" s="49"/>
      <c r="I1977" s="49"/>
      <c r="J1977" s="49"/>
      <c r="K1977" s="49"/>
      <c r="L1977" s="49"/>
      <c r="M1977" s="51"/>
      <c r="O1977" s="50">
        <f>Dataset!A1975</f>
        <v>46286</v>
      </c>
      <c r="P1977" s="16">
        <f>Dataset!B1975</f>
        <v>276483</v>
      </c>
      <c r="Q1977" s="16" t="str">
        <f>Dataset!C1975</f>
        <v>Y</v>
      </c>
      <c r="R1977" s="16">
        <f>Dataset!D1975</f>
        <v>14</v>
      </c>
      <c r="S1977" s="16" t="str">
        <f>if(T1977&lt;=0.3,Dataset!D1975, "")</f>
        <v/>
      </c>
      <c r="T1977" s="40">
        <f t="shared" si="2"/>
        <v>0.4156994281</v>
      </c>
      <c r="U1977" s="41" t="b">
        <f t="shared" si="1"/>
        <v>0</v>
      </c>
    </row>
    <row r="1978" ht="15.75" customHeight="1">
      <c r="A1978" s="49"/>
      <c r="B1978" s="49"/>
      <c r="C1978" s="49"/>
      <c r="D1978" s="49"/>
      <c r="E1978" s="49"/>
      <c r="F1978" s="49"/>
      <c r="G1978" s="49"/>
      <c r="H1978" s="49"/>
      <c r="I1978" s="49"/>
      <c r="J1978" s="49"/>
      <c r="K1978" s="49"/>
      <c r="L1978" s="49"/>
      <c r="M1978" s="51"/>
      <c r="O1978" s="50">
        <f>Dataset!A1976</f>
        <v>46286</v>
      </c>
      <c r="P1978" s="16">
        <f>Dataset!B1976</f>
        <v>15227</v>
      </c>
      <c r="Q1978" s="16" t="str">
        <f>Dataset!C1976</f>
        <v>Y</v>
      </c>
      <c r="R1978" s="16">
        <f>Dataset!D1976</f>
        <v>14</v>
      </c>
      <c r="S1978" s="16" t="str">
        <f>if(T1978&lt;=0.3,Dataset!D1976, "")</f>
        <v/>
      </c>
      <c r="T1978" s="40">
        <f t="shared" si="2"/>
        <v>0.8317949743</v>
      </c>
      <c r="U1978" s="41" t="b">
        <f t="shared" si="1"/>
        <v>0</v>
      </c>
    </row>
    <row r="1979" ht="15.75" customHeight="1">
      <c r="A1979" s="49"/>
      <c r="B1979" s="49"/>
      <c r="C1979" s="49"/>
      <c r="D1979" s="49"/>
      <c r="E1979" s="49"/>
      <c r="F1979" s="49"/>
      <c r="G1979" s="49"/>
      <c r="H1979" s="49"/>
      <c r="I1979" s="49"/>
      <c r="J1979" s="49"/>
      <c r="K1979" s="49"/>
      <c r="L1979" s="49"/>
      <c r="M1979" s="51"/>
      <c r="O1979" s="50">
        <f>Dataset!A1977</f>
        <v>46286</v>
      </c>
      <c r="P1979" s="16">
        <f>Dataset!B1977</f>
        <v>284120</v>
      </c>
      <c r="Q1979" s="16" t="str">
        <f>Dataset!C1977</f>
        <v>Y</v>
      </c>
      <c r="R1979" s="16">
        <f>Dataset!D1977</f>
        <v>12</v>
      </c>
      <c r="S1979" s="16" t="str">
        <f>if(T1979&lt;=0.3,Dataset!D1977, "")</f>
        <v/>
      </c>
      <c r="T1979" s="40">
        <f t="shared" si="2"/>
        <v>0.8801763158</v>
      </c>
      <c r="U1979" s="41" t="b">
        <f t="shared" si="1"/>
        <v>0</v>
      </c>
    </row>
    <row r="1980" ht="15.75" customHeight="1">
      <c r="A1980" s="49"/>
      <c r="B1980" s="49"/>
      <c r="C1980" s="49"/>
      <c r="D1980" s="49"/>
      <c r="E1980" s="49"/>
      <c r="F1980" s="49"/>
      <c r="G1980" s="49"/>
      <c r="H1980" s="49"/>
      <c r="I1980" s="49"/>
      <c r="J1980" s="49"/>
      <c r="K1980" s="49"/>
      <c r="L1980" s="49"/>
      <c r="M1980" s="51"/>
      <c r="O1980" s="50">
        <f>Dataset!A1978</f>
        <v>46285</v>
      </c>
      <c r="P1980" s="16">
        <f>Dataset!B1978</f>
        <v>107508</v>
      </c>
      <c r="Q1980" s="16" t="str">
        <f>Dataset!C1978</f>
        <v>Y</v>
      </c>
      <c r="R1980" s="16">
        <f>Dataset!D1978</f>
        <v>14</v>
      </c>
      <c r="S1980" s="16" t="str">
        <f>if(T1980&lt;=0.3,Dataset!D1978, "")</f>
        <v/>
      </c>
      <c r="T1980" s="40">
        <f t="shared" si="2"/>
        <v>0.3865128234</v>
      </c>
      <c r="U1980" s="41" t="b">
        <f t="shared" si="1"/>
        <v>0</v>
      </c>
    </row>
    <row r="1981" ht="15.75" customHeight="1">
      <c r="A1981" s="49"/>
      <c r="B1981" s="49"/>
      <c r="C1981" s="49"/>
      <c r="D1981" s="49"/>
      <c r="E1981" s="49"/>
      <c r="F1981" s="49"/>
      <c r="G1981" s="49"/>
      <c r="H1981" s="49"/>
      <c r="I1981" s="49"/>
      <c r="J1981" s="49"/>
      <c r="K1981" s="49"/>
      <c r="L1981" s="49"/>
      <c r="M1981" s="51"/>
      <c r="O1981" s="50">
        <f>Dataset!A1979</f>
        <v>46285</v>
      </c>
      <c r="P1981" s="16">
        <f>Dataset!B1979</f>
        <v>333335</v>
      </c>
      <c r="Q1981" s="16" t="str">
        <f>Dataset!C1979</f>
        <v>Y</v>
      </c>
      <c r="R1981" s="16">
        <f>Dataset!D1979</f>
        <v>14</v>
      </c>
      <c r="S1981" s="16">
        <f>if(T1981&lt;=0.3,Dataset!D1979, "")</f>
        <v>14</v>
      </c>
      <c r="T1981" s="40">
        <f t="shared" si="2"/>
        <v>0.06516325851</v>
      </c>
      <c r="U1981" s="41" t="b">
        <f t="shared" si="1"/>
        <v>1</v>
      </c>
    </row>
    <row r="1982" ht="15.75" customHeight="1">
      <c r="A1982" s="49"/>
      <c r="B1982" s="49"/>
      <c r="C1982" s="49"/>
      <c r="D1982" s="49"/>
      <c r="E1982" s="49"/>
      <c r="F1982" s="49"/>
      <c r="G1982" s="49"/>
      <c r="H1982" s="49"/>
      <c r="I1982" s="49"/>
      <c r="J1982" s="49"/>
      <c r="K1982" s="49"/>
      <c r="L1982" s="49"/>
      <c r="M1982" s="51"/>
      <c r="O1982" s="50">
        <f>Dataset!A1980</f>
        <v>46285</v>
      </c>
      <c r="P1982" s="16">
        <f>Dataset!B1980</f>
        <v>334932</v>
      </c>
      <c r="Q1982" s="16" t="str">
        <f>Dataset!C1980</f>
        <v>Y</v>
      </c>
      <c r="R1982" s="16">
        <f>Dataset!D1980</f>
        <v>15</v>
      </c>
      <c r="S1982" s="16" t="str">
        <f>if(T1982&lt;=0.3,Dataset!D1980, "")</f>
        <v/>
      </c>
      <c r="T1982" s="40">
        <f t="shared" si="2"/>
        <v>0.6541647118</v>
      </c>
      <c r="U1982" s="41" t="b">
        <f t="shared" si="1"/>
        <v>0</v>
      </c>
    </row>
    <row r="1983" ht="15.75" customHeight="1">
      <c r="A1983" s="49"/>
      <c r="B1983" s="49"/>
      <c r="C1983" s="49"/>
      <c r="D1983" s="49"/>
      <c r="E1983" s="49"/>
      <c r="F1983" s="49"/>
      <c r="G1983" s="49"/>
      <c r="H1983" s="49"/>
      <c r="I1983" s="49"/>
      <c r="J1983" s="49"/>
      <c r="K1983" s="49"/>
      <c r="L1983" s="49"/>
      <c r="M1983" s="51"/>
      <c r="O1983" s="50">
        <f>Dataset!A1981</f>
        <v>46285</v>
      </c>
      <c r="P1983" s="16">
        <f>Dataset!B1981</f>
        <v>435394</v>
      </c>
      <c r="Q1983" s="16" t="str">
        <f>Dataset!C1981</f>
        <v>Y</v>
      </c>
      <c r="R1983" s="16">
        <f>Dataset!D1981</f>
        <v>15</v>
      </c>
      <c r="S1983" s="16" t="str">
        <f>if(T1983&lt;=0.3,Dataset!D1981, "")</f>
        <v/>
      </c>
      <c r="T1983" s="40">
        <f t="shared" si="2"/>
        <v>0.532402958</v>
      </c>
      <c r="U1983" s="41" t="b">
        <f t="shared" si="1"/>
        <v>0</v>
      </c>
    </row>
    <row r="1984" ht="15.75" customHeight="1">
      <c r="A1984" s="49"/>
      <c r="B1984" s="49"/>
      <c r="C1984" s="49"/>
      <c r="D1984" s="49"/>
      <c r="E1984" s="49"/>
      <c r="F1984" s="49"/>
      <c r="G1984" s="49"/>
      <c r="H1984" s="49"/>
      <c r="I1984" s="49"/>
      <c r="J1984" s="49"/>
      <c r="K1984" s="49"/>
      <c r="L1984" s="49"/>
      <c r="M1984" s="51"/>
      <c r="O1984" s="50">
        <f>Dataset!A1982</f>
        <v>46285</v>
      </c>
      <c r="P1984" s="16">
        <f>Dataset!B1982</f>
        <v>20395</v>
      </c>
      <c r="Q1984" s="16" t="str">
        <f>Dataset!C1982</f>
        <v>Y</v>
      </c>
      <c r="R1984" s="16">
        <f>Dataset!D1982</f>
        <v>12</v>
      </c>
      <c r="S1984" s="16" t="str">
        <f>if(T1984&lt;=0.3,Dataset!D1982, "")</f>
        <v/>
      </c>
      <c r="T1984" s="40">
        <f t="shared" si="2"/>
        <v>0.4310698434</v>
      </c>
      <c r="U1984" s="41" t="b">
        <f t="shared" si="1"/>
        <v>0</v>
      </c>
    </row>
    <row r="1985" ht="15.75" customHeight="1">
      <c r="A1985" s="49"/>
      <c r="B1985" s="49"/>
      <c r="C1985" s="49"/>
      <c r="D1985" s="49"/>
      <c r="E1985" s="49"/>
      <c r="F1985" s="49"/>
      <c r="G1985" s="49"/>
      <c r="H1985" s="49"/>
      <c r="I1985" s="49"/>
      <c r="J1985" s="49"/>
      <c r="K1985" s="49"/>
      <c r="L1985" s="49"/>
      <c r="M1985" s="51"/>
      <c r="O1985" s="50">
        <f>Dataset!A1983</f>
        <v>46285</v>
      </c>
      <c r="P1985" s="16">
        <f>Dataset!B1983</f>
        <v>268089</v>
      </c>
      <c r="Q1985" s="16" t="str">
        <f>Dataset!C1983</f>
        <v>Y</v>
      </c>
      <c r="R1985" s="16">
        <f>Dataset!D1983</f>
        <v>13</v>
      </c>
      <c r="S1985" s="16" t="str">
        <f>if(T1985&lt;=0.3,Dataset!D1983, "")</f>
        <v/>
      </c>
      <c r="T1985" s="40">
        <f t="shared" si="2"/>
        <v>0.7326374657</v>
      </c>
      <c r="U1985" s="41" t="b">
        <f t="shared" si="1"/>
        <v>0</v>
      </c>
    </row>
    <row r="1986" ht="15.75" customHeight="1">
      <c r="A1986" s="49"/>
      <c r="B1986" s="49"/>
      <c r="C1986" s="49"/>
      <c r="D1986" s="49"/>
      <c r="E1986" s="49"/>
      <c r="F1986" s="49"/>
      <c r="G1986" s="49"/>
      <c r="H1986" s="49"/>
      <c r="I1986" s="49"/>
      <c r="J1986" s="49"/>
      <c r="K1986" s="49"/>
      <c r="L1986" s="49"/>
      <c r="M1986" s="51"/>
      <c r="O1986" s="50">
        <f>Dataset!A1984</f>
        <v>46285</v>
      </c>
      <c r="P1986" s="16">
        <f>Dataset!B1984</f>
        <v>78738</v>
      </c>
      <c r="Q1986" s="16" t="str">
        <f>Dataset!C1984</f>
        <v>Y</v>
      </c>
      <c r="R1986" s="16">
        <f>Dataset!D1984</f>
        <v>14</v>
      </c>
      <c r="S1986" s="16">
        <f>if(T1986&lt;=0.3,Dataset!D1984, "")</f>
        <v>14</v>
      </c>
      <c r="T1986" s="40">
        <f t="shared" si="2"/>
        <v>0.01313334718</v>
      </c>
      <c r="U1986" s="41" t="b">
        <f t="shared" si="1"/>
        <v>1</v>
      </c>
    </row>
    <row r="1987" ht="15.75" customHeight="1">
      <c r="A1987" s="49"/>
      <c r="B1987" s="49"/>
      <c r="C1987" s="49"/>
      <c r="D1987" s="49"/>
      <c r="E1987" s="49"/>
      <c r="F1987" s="49"/>
      <c r="G1987" s="49"/>
      <c r="H1987" s="49"/>
      <c r="I1987" s="49"/>
      <c r="J1987" s="49"/>
      <c r="K1987" s="49"/>
      <c r="L1987" s="49"/>
      <c r="M1987" s="51"/>
      <c r="O1987" s="50">
        <f>Dataset!A1985</f>
        <v>46285</v>
      </c>
      <c r="P1987" s="16">
        <f>Dataset!B1985</f>
        <v>491578</v>
      </c>
      <c r="Q1987" s="16" t="str">
        <f>Dataset!C1985</f>
        <v>Y</v>
      </c>
      <c r="R1987" s="16">
        <f>Dataset!D1985</f>
        <v>14</v>
      </c>
      <c r="S1987" s="16" t="str">
        <f>if(T1987&lt;=0.3,Dataset!D1985, "")</f>
        <v/>
      </c>
      <c r="T1987" s="40">
        <f t="shared" si="2"/>
        <v>0.4105158992</v>
      </c>
      <c r="U1987" s="41" t="b">
        <f t="shared" si="1"/>
        <v>0</v>
      </c>
    </row>
    <row r="1988" ht="15.75" customHeight="1">
      <c r="A1988" s="49"/>
      <c r="B1988" s="49"/>
      <c r="C1988" s="49"/>
      <c r="D1988" s="49"/>
      <c r="E1988" s="49"/>
      <c r="F1988" s="49"/>
      <c r="G1988" s="49"/>
      <c r="H1988" s="49"/>
      <c r="I1988" s="49"/>
      <c r="J1988" s="49"/>
      <c r="K1988" s="49"/>
      <c r="L1988" s="49"/>
      <c r="M1988" s="51"/>
      <c r="O1988" s="50">
        <f>Dataset!A1986</f>
        <v>46285</v>
      </c>
      <c r="P1988" s="16">
        <f>Dataset!B1986</f>
        <v>174183</v>
      </c>
      <c r="Q1988" s="16" t="str">
        <f>Dataset!C1986</f>
        <v>Y</v>
      </c>
      <c r="R1988" s="16">
        <f>Dataset!D1986</f>
        <v>14</v>
      </c>
      <c r="S1988" s="16" t="str">
        <f>if(T1988&lt;=0.3,Dataset!D1986, "")</f>
        <v/>
      </c>
      <c r="T1988" s="40">
        <f t="shared" si="2"/>
        <v>0.3666852146</v>
      </c>
      <c r="U1988" s="41" t="b">
        <f t="shared" si="1"/>
        <v>0</v>
      </c>
    </row>
    <row r="1989" ht="15.75" customHeight="1">
      <c r="A1989" s="49"/>
      <c r="B1989" s="49"/>
      <c r="C1989" s="49"/>
      <c r="D1989" s="49"/>
      <c r="E1989" s="49"/>
      <c r="F1989" s="49"/>
      <c r="G1989" s="49"/>
      <c r="H1989" s="49"/>
      <c r="I1989" s="49"/>
      <c r="J1989" s="49"/>
      <c r="K1989" s="49"/>
      <c r="L1989" s="49"/>
      <c r="M1989" s="51"/>
      <c r="O1989" s="50">
        <f>Dataset!A1987</f>
        <v>46285</v>
      </c>
      <c r="P1989" s="16">
        <f>Dataset!B1987</f>
        <v>32844</v>
      </c>
      <c r="Q1989" s="16" t="str">
        <f>Dataset!C1987</f>
        <v>Y</v>
      </c>
      <c r="R1989" s="16">
        <f>Dataset!D1987</f>
        <v>14</v>
      </c>
      <c r="S1989" s="16" t="str">
        <f>if(T1989&lt;=0.3,Dataset!D1987, "")</f>
        <v/>
      </c>
      <c r="T1989" s="40">
        <f t="shared" si="2"/>
        <v>0.5287881418</v>
      </c>
      <c r="U1989" s="41" t="b">
        <f t="shared" si="1"/>
        <v>0</v>
      </c>
    </row>
    <row r="1990" ht="15.75" customHeight="1">
      <c r="A1990" s="49"/>
      <c r="B1990" s="49"/>
      <c r="C1990" s="49"/>
      <c r="D1990" s="49"/>
      <c r="E1990" s="49"/>
      <c r="F1990" s="49"/>
      <c r="G1990" s="49"/>
      <c r="H1990" s="49"/>
      <c r="I1990" s="49"/>
      <c r="J1990" s="49"/>
      <c r="K1990" s="49"/>
      <c r="L1990" s="49"/>
      <c r="M1990" s="51"/>
      <c r="O1990" s="50">
        <f>Dataset!A1988</f>
        <v>46285</v>
      </c>
      <c r="P1990" s="16">
        <f>Dataset!B1988</f>
        <v>458163</v>
      </c>
      <c r="Q1990" s="16" t="str">
        <f>Dataset!C1988</f>
        <v>Y</v>
      </c>
      <c r="R1990" s="16">
        <f>Dataset!D1988</f>
        <v>13</v>
      </c>
      <c r="S1990" s="16">
        <f>if(T1990&lt;=0.3,Dataset!D1988, "")</f>
        <v>13</v>
      </c>
      <c r="T1990" s="40">
        <f t="shared" si="2"/>
        <v>0.1652371463</v>
      </c>
      <c r="U1990" s="41" t="b">
        <f t="shared" si="1"/>
        <v>1</v>
      </c>
    </row>
    <row r="1991" ht="15.75" customHeight="1">
      <c r="A1991" s="49"/>
      <c r="B1991" s="49"/>
      <c r="C1991" s="49"/>
      <c r="D1991" s="49"/>
      <c r="E1991" s="49"/>
      <c r="F1991" s="49"/>
      <c r="G1991" s="49"/>
      <c r="H1991" s="49"/>
      <c r="I1991" s="49"/>
      <c r="J1991" s="49"/>
      <c r="K1991" s="49"/>
      <c r="L1991" s="49"/>
      <c r="M1991" s="51"/>
      <c r="O1991" s="50">
        <f>Dataset!A1989</f>
        <v>46285</v>
      </c>
      <c r="P1991" s="16">
        <f>Dataset!B1989</f>
        <v>19654</v>
      </c>
      <c r="Q1991" s="16" t="str">
        <f>Dataset!C1989</f>
        <v>Y</v>
      </c>
      <c r="R1991" s="16">
        <f>Dataset!D1989</f>
        <v>14</v>
      </c>
      <c r="S1991" s="16" t="str">
        <f>if(T1991&lt;=0.3,Dataset!D1989, "")</f>
        <v/>
      </c>
      <c r="T1991" s="40">
        <f t="shared" si="2"/>
        <v>0.5830244395</v>
      </c>
      <c r="U1991" s="41" t="b">
        <f t="shared" si="1"/>
        <v>0</v>
      </c>
    </row>
    <row r="1992" ht="15.75" customHeight="1">
      <c r="A1992" s="49"/>
      <c r="B1992" s="49"/>
      <c r="C1992" s="49"/>
      <c r="D1992" s="49"/>
      <c r="E1992" s="49"/>
      <c r="F1992" s="49"/>
      <c r="G1992" s="49"/>
      <c r="H1992" s="49"/>
      <c r="I1992" s="49"/>
      <c r="J1992" s="49"/>
      <c r="K1992" s="49"/>
      <c r="L1992" s="49"/>
      <c r="M1992" s="51"/>
      <c r="O1992" s="50">
        <f>Dataset!A1990</f>
        <v>46285</v>
      </c>
      <c r="P1992" s="16">
        <f>Dataset!B1990</f>
        <v>223078</v>
      </c>
      <c r="Q1992" s="16" t="str">
        <f>Dataset!C1990</f>
        <v>Y</v>
      </c>
      <c r="R1992" s="16">
        <f>Dataset!D1990</f>
        <v>15</v>
      </c>
      <c r="S1992" s="16">
        <f>if(T1992&lt;=0.3,Dataset!D1990, "")</f>
        <v>15</v>
      </c>
      <c r="T1992" s="40">
        <f t="shared" si="2"/>
        <v>0.04649277693</v>
      </c>
      <c r="U1992" s="41" t="b">
        <f t="shared" si="1"/>
        <v>1</v>
      </c>
    </row>
    <row r="1993" ht="15.75" customHeight="1">
      <c r="A1993" s="49"/>
      <c r="B1993" s="49"/>
      <c r="C1993" s="49"/>
      <c r="D1993" s="49"/>
      <c r="E1993" s="49"/>
      <c r="F1993" s="49"/>
      <c r="G1993" s="49"/>
      <c r="H1993" s="49"/>
      <c r="I1993" s="49"/>
      <c r="J1993" s="49"/>
      <c r="K1993" s="49"/>
      <c r="L1993" s="49"/>
      <c r="M1993" s="51"/>
      <c r="O1993" s="50">
        <f>Dataset!A1991</f>
        <v>46285</v>
      </c>
      <c r="P1993" s="16">
        <f>Dataset!B1991</f>
        <v>252206</v>
      </c>
      <c r="Q1993" s="16" t="str">
        <f>Dataset!C1991</f>
        <v>Y</v>
      </c>
      <c r="R1993" s="16">
        <f>Dataset!D1991</f>
        <v>14</v>
      </c>
      <c r="S1993" s="16">
        <f>if(T1993&lt;=0.3,Dataset!D1991, "")</f>
        <v>14</v>
      </c>
      <c r="T1993" s="40">
        <f t="shared" si="2"/>
        <v>0.1098215198</v>
      </c>
      <c r="U1993" s="41" t="b">
        <f t="shared" si="1"/>
        <v>1</v>
      </c>
    </row>
    <row r="1994" ht="15.75" customHeight="1">
      <c r="A1994" s="49"/>
      <c r="B1994" s="49"/>
      <c r="C1994" s="49"/>
      <c r="D1994" s="49"/>
      <c r="E1994" s="49"/>
      <c r="F1994" s="49"/>
      <c r="G1994" s="49"/>
      <c r="H1994" s="49"/>
      <c r="I1994" s="49"/>
      <c r="J1994" s="49"/>
      <c r="K1994" s="49"/>
      <c r="L1994" s="49"/>
      <c r="M1994" s="51"/>
      <c r="O1994" s="50">
        <f>Dataset!A1992</f>
        <v>46285</v>
      </c>
      <c r="P1994" s="16">
        <f>Dataset!B1992</f>
        <v>131308</v>
      </c>
      <c r="Q1994" s="16" t="str">
        <f>Dataset!C1992</f>
        <v>Y</v>
      </c>
      <c r="R1994" s="16">
        <f>Dataset!D1992</f>
        <v>13</v>
      </c>
      <c r="S1994" s="16" t="str">
        <f>if(T1994&lt;=0.3,Dataset!D1992, "")</f>
        <v/>
      </c>
      <c r="T1994" s="40">
        <f t="shared" si="2"/>
        <v>0.4797011625</v>
      </c>
      <c r="U1994" s="41" t="b">
        <f t="shared" si="1"/>
        <v>0</v>
      </c>
    </row>
    <row r="1995" ht="15.75" customHeight="1">
      <c r="A1995" s="49"/>
      <c r="B1995" s="49"/>
      <c r="C1995" s="49"/>
      <c r="D1995" s="49"/>
      <c r="E1995" s="49"/>
      <c r="F1995" s="49"/>
      <c r="G1995" s="49"/>
      <c r="H1995" s="49"/>
      <c r="I1995" s="49"/>
      <c r="J1995" s="49"/>
      <c r="K1995" s="49"/>
      <c r="L1995" s="49"/>
      <c r="M1995" s="51"/>
      <c r="O1995" s="50">
        <f>Dataset!A1993</f>
        <v>46285</v>
      </c>
      <c r="P1995" s="16">
        <f>Dataset!B1993</f>
        <v>484808</v>
      </c>
      <c r="Q1995" s="16" t="str">
        <f>Dataset!C1993</f>
        <v>Y</v>
      </c>
      <c r="R1995" s="16">
        <f>Dataset!D1993</f>
        <v>15</v>
      </c>
      <c r="S1995" s="16" t="str">
        <f>if(T1995&lt;=0.3,Dataset!D1993, "")</f>
        <v/>
      </c>
      <c r="T1995" s="40">
        <f t="shared" si="2"/>
        <v>0.4789505456</v>
      </c>
      <c r="U1995" s="41" t="b">
        <f t="shared" si="1"/>
        <v>0</v>
      </c>
    </row>
    <row r="1996" ht="15.75" customHeight="1">
      <c r="A1996" s="49"/>
      <c r="B1996" s="49"/>
      <c r="C1996" s="49"/>
      <c r="D1996" s="49"/>
      <c r="E1996" s="49"/>
      <c r="F1996" s="49"/>
      <c r="G1996" s="49"/>
      <c r="H1996" s="49"/>
      <c r="I1996" s="49"/>
      <c r="J1996" s="49"/>
      <c r="K1996" s="49"/>
      <c r="L1996" s="49"/>
      <c r="M1996" s="51"/>
      <c r="O1996" s="50">
        <f>Dataset!A1994</f>
        <v>46285</v>
      </c>
      <c r="P1996" s="16">
        <f>Dataset!B1994</f>
        <v>147858</v>
      </c>
      <c r="Q1996" s="16" t="str">
        <f>Dataset!C1994</f>
        <v>Y</v>
      </c>
      <c r="R1996" s="16">
        <f>Dataset!D1994</f>
        <v>14</v>
      </c>
      <c r="S1996" s="16" t="str">
        <f>if(T1996&lt;=0.3,Dataset!D1994, "")</f>
        <v/>
      </c>
      <c r="T1996" s="40">
        <f t="shared" si="2"/>
        <v>0.8067114169</v>
      </c>
      <c r="U1996" s="41" t="b">
        <f t="shared" si="1"/>
        <v>0</v>
      </c>
    </row>
    <row r="1997" ht="15.75" customHeight="1">
      <c r="A1997" s="49"/>
      <c r="B1997" s="49"/>
      <c r="C1997" s="49"/>
      <c r="D1997" s="49"/>
      <c r="E1997" s="49"/>
      <c r="F1997" s="49"/>
      <c r="G1997" s="49"/>
      <c r="H1997" s="49"/>
      <c r="I1997" s="49"/>
      <c r="J1997" s="49"/>
      <c r="K1997" s="49"/>
      <c r="L1997" s="49"/>
      <c r="M1997" s="51"/>
      <c r="O1997" s="50">
        <f>Dataset!A1995</f>
        <v>46285</v>
      </c>
      <c r="P1997" s="16">
        <f>Dataset!B1995</f>
        <v>464427</v>
      </c>
      <c r="Q1997" s="16" t="str">
        <f>Dataset!C1995</f>
        <v>Y</v>
      </c>
      <c r="R1997" s="16">
        <f>Dataset!D1995</f>
        <v>15</v>
      </c>
      <c r="S1997" s="16" t="str">
        <f>if(T1997&lt;=0.3,Dataset!D1995, "")</f>
        <v/>
      </c>
      <c r="T1997" s="40">
        <f t="shared" si="2"/>
        <v>0.8174285508</v>
      </c>
      <c r="U1997" s="41" t="b">
        <f t="shared" si="1"/>
        <v>0</v>
      </c>
    </row>
    <row r="1998" ht="15.75" customHeight="1">
      <c r="A1998" s="49"/>
      <c r="B1998" s="49"/>
      <c r="C1998" s="49"/>
      <c r="D1998" s="49"/>
      <c r="E1998" s="49"/>
      <c r="F1998" s="49"/>
      <c r="G1998" s="49"/>
      <c r="H1998" s="49"/>
      <c r="I1998" s="49"/>
      <c r="J1998" s="49"/>
      <c r="K1998" s="49"/>
      <c r="L1998" s="49"/>
      <c r="M1998" s="51"/>
      <c r="O1998" s="50">
        <f>Dataset!A1996</f>
        <v>46284</v>
      </c>
      <c r="P1998" s="16">
        <f>Dataset!B1996</f>
        <v>432829</v>
      </c>
      <c r="Q1998" s="16" t="str">
        <f>Dataset!C1996</f>
        <v>Y</v>
      </c>
      <c r="R1998" s="16">
        <f>Dataset!D1996</f>
        <v>15</v>
      </c>
      <c r="S1998" s="16" t="str">
        <f>if(T1998&lt;=0.3,Dataset!D1996, "")</f>
        <v/>
      </c>
      <c r="T1998" s="40">
        <f t="shared" si="2"/>
        <v>0.8279356775</v>
      </c>
      <c r="U1998" s="41" t="b">
        <f t="shared" si="1"/>
        <v>0</v>
      </c>
    </row>
    <row r="1999" ht="15.75" customHeight="1">
      <c r="A1999" s="49"/>
      <c r="B1999" s="49"/>
      <c r="C1999" s="49"/>
      <c r="D1999" s="49"/>
      <c r="E1999" s="49"/>
      <c r="F1999" s="49"/>
      <c r="G1999" s="49"/>
      <c r="H1999" s="49"/>
      <c r="I1999" s="49"/>
      <c r="J1999" s="49"/>
      <c r="K1999" s="49"/>
      <c r="L1999" s="49"/>
      <c r="M1999" s="51"/>
      <c r="O1999" s="50">
        <f>Dataset!A1997</f>
        <v>46284</v>
      </c>
      <c r="P1999" s="16">
        <f>Dataset!B1997</f>
        <v>236679</v>
      </c>
      <c r="Q1999" s="16" t="str">
        <f>Dataset!C1997</f>
        <v>Y</v>
      </c>
      <c r="R1999" s="16">
        <f>Dataset!D1997</f>
        <v>13</v>
      </c>
      <c r="S1999" s="16" t="str">
        <f>if(T1999&lt;=0.3,Dataset!D1997, "")</f>
        <v/>
      </c>
      <c r="T1999" s="40">
        <f t="shared" si="2"/>
        <v>0.8334360184</v>
      </c>
      <c r="U1999" s="41" t="b">
        <f t="shared" si="1"/>
        <v>0</v>
      </c>
    </row>
    <row r="2000" ht="15.75" customHeight="1">
      <c r="A2000" s="49"/>
      <c r="B2000" s="49"/>
      <c r="C2000" s="49"/>
      <c r="D2000" s="49"/>
      <c r="E2000" s="49"/>
      <c r="F2000" s="49"/>
      <c r="G2000" s="49"/>
      <c r="H2000" s="49"/>
      <c r="I2000" s="49"/>
      <c r="J2000" s="49"/>
      <c r="K2000" s="49"/>
      <c r="L2000" s="49"/>
      <c r="M2000" s="51"/>
      <c r="O2000" s="50">
        <f>Dataset!A1998</f>
        <v>46284</v>
      </c>
      <c r="P2000" s="16">
        <f>Dataset!B1998</f>
        <v>301014</v>
      </c>
      <c r="Q2000" s="16" t="str">
        <f>Dataset!C1998</f>
        <v>Y</v>
      </c>
      <c r="R2000" s="16">
        <f>Dataset!D1998</f>
        <v>12</v>
      </c>
      <c r="S2000" s="16" t="str">
        <f>if(T2000&lt;=0.3,Dataset!D1998, "")</f>
        <v/>
      </c>
      <c r="T2000" s="40">
        <f t="shared" si="2"/>
        <v>0.9470558895</v>
      </c>
      <c r="U2000" s="41" t="b">
        <f t="shared" si="1"/>
        <v>0</v>
      </c>
    </row>
    <row r="2001" ht="15.75" customHeight="1">
      <c r="A2001" s="49"/>
      <c r="B2001" s="49"/>
      <c r="C2001" s="49"/>
      <c r="D2001" s="49"/>
      <c r="E2001" s="49"/>
      <c r="F2001" s="49"/>
      <c r="G2001" s="49"/>
      <c r="H2001" s="49"/>
      <c r="I2001" s="49"/>
      <c r="J2001" s="49"/>
      <c r="K2001" s="49"/>
      <c r="L2001" s="49"/>
      <c r="M2001" s="51"/>
      <c r="O2001" s="50">
        <f>Dataset!A1999</f>
        <v>46284</v>
      </c>
      <c r="P2001" s="16">
        <f>Dataset!B1999</f>
        <v>449033</v>
      </c>
      <c r="Q2001" s="16" t="str">
        <f>Dataset!C1999</f>
        <v>Y</v>
      </c>
      <c r="R2001" s="16">
        <f>Dataset!D1999</f>
        <v>13</v>
      </c>
      <c r="S2001" s="16" t="str">
        <f>if(T2001&lt;=0.3,Dataset!D1999, "")</f>
        <v/>
      </c>
      <c r="T2001" s="40">
        <f t="shared" si="2"/>
        <v>0.910866639</v>
      </c>
      <c r="U2001" s="41" t="b">
        <f t="shared" si="1"/>
        <v>0</v>
      </c>
    </row>
    <row r="2002" ht="15.75" customHeight="1">
      <c r="A2002" s="49"/>
      <c r="B2002" s="49"/>
      <c r="C2002" s="49"/>
      <c r="D2002" s="49"/>
      <c r="E2002" s="49"/>
      <c r="F2002" s="49"/>
      <c r="G2002" s="49"/>
      <c r="H2002" s="49"/>
      <c r="I2002" s="49"/>
      <c r="J2002" s="49"/>
      <c r="K2002" s="49"/>
      <c r="L2002" s="49"/>
      <c r="M2002" s="51"/>
      <c r="O2002" s="50">
        <f>Dataset!A2000</f>
        <v>46284</v>
      </c>
      <c r="P2002" s="16">
        <f>Dataset!B2000</f>
        <v>149322</v>
      </c>
      <c r="Q2002" s="16" t="str">
        <f>Dataset!C2000</f>
        <v>Y</v>
      </c>
      <c r="R2002" s="16">
        <f>Dataset!D2000</f>
        <v>15</v>
      </c>
      <c r="S2002" s="16" t="str">
        <f>if(T2002&lt;=0.3,Dataset!D2000, "")</f>
        <v/>
      </c>
      <c r="T2002" s="40">
        <f t="shared" si="2"/>
        <v>0.5190351184</v>
      </c>
      <c r="U2002" s="41" t="b">
        <f t="shared" si="1"/>
        <v>0</v>
      </c>
    </row>
    <row r="2003" ht="15.75" customHeight="1">
      <c r="A2003" s="49"/>
      <c r="B2003" s="49"/>
      <c r="C2003" s="49"/>
      <c r="D2003" s="49"/>
      <c r="E2003" s="49"/>
      <c r="F2003" s="49"/>
      <c r="G2003" s="49"/>
      <c r="H2003" s="49"/>
      <c r="I2003" s="49"/>
      <c r="J2003" s="49"/>
      <c r="K2003" s="49"/>
      <c r="L2003" s="49"/>
      <c r="M2003" s="51"/>
      <c r="O2003" s="50">
        <f>Dataset!A2001</f>
        <v>46284</v>
      </c>
      <c r="P2003" s="16">
        <f>Dataset!B2001</f>
        <v>252490</v>
      </c>
      <c r="Q2003" s="16" t="str">
        <f>Dataset!C2001</f>
        <v>Y</v>
      </c>
      <c r="R2003" s="16">
        <f>Dataset!D2001</f>
        <v>13</v>
      </c>
      <c r="S2003" s="16" t="str">
        <f>if(T2003&lt;=0.3,Dataset!D2001, "")</f>
        <v/>
      </c>
      <c r="T2003" s="40">
        <f t="shared" si="2"/>
        <v>0.72971349</v>
      </c>
      <c r="U2003" s="41" t="b">
        <f t="shared" si="1"/>
        <v>0</v>
      </c>
    </row>
    <row r="2004" ht="15.75" customHeight="1">
      <c r="A2004" s="49"/>
      <c r="B2004" s="49"/>
      <c r="C2004" s="49"/>
      <c r="D2004" s="49"/>
      <c r="E2004" s="49"/>
      <c r="F2004" s="49"/>
      <c r="G2004" s="49"/>
      <c r="H2004" s="49"/>
      <c r="I2004" s="49"/>
      <c r="J2004" s="49"/>
      <c r="K2004" s="49"/>
      <c r="L2004" s="49"/>
      <c r="M2004" s="51"/>
      <c r="O2004" s="50">
        <f>Dataset!A2002</f>
        <v>46284</v>
      </c>
      <c r="P2004" s="16">
        <f>Dataset!B2002</f>
        <v>33197</v>
      </c>
      <c r="Q2004" s="16" t="str">
        <f>Dataset!C2002</f>
        <v>Y</v>
      </c>
      <c r="R2004" s="16">
        <f>Dataset!D2002</f>
        <v>15</v>
      </c>
      <c r="S2004" s="16">
        <f>if(T2004&lt;=0.3,Dataset!D2002, "")</f>
        <v>15</v>
      </c>
      <c r="T2004" s="40">
        <f t="shared" si="2"/>
        <v>0.02126423951</v>
      </c>
      <c r="U2004" s="41" t="b">
        <f t="shared" si="1"/>
        <v>1</v>
      </c>
    </row>
    <row r="2005" ht="15.75" customHeight="1">
      <c r="A2005" s="49"/>
      <c r="B2005" s="49"/>
      <c r="C2005" s="49"/>
      <c r="D2005" s="49"/>
      <c r="E2005" s="49"/>
      <c r="F2005" s="49"/>
      <c r="G2005" s="49"/>
      <c r="H2005" s="49"/>
      <c r="I2005" s="49"/>
      <c r="J2005" s="49"/>
      <c r="K2005" s="49"/>
      <c r="L2005" s="49"/>
      <c r="M2005" s="51"/>
      <c r="O2005" s="50">
        <f>Dataset!A2003</f>
        <v>46284</v>
      </c>
      <c r="P2005" s="16">
        <f>Dataset!B2003</f>
        <v>115738</v>
      </c>
      <c r="Q2005" s="16" t="str">
        <f>Dataset!C2003</f>
        <v>Y</v>
      </c>
      <c r="R2005" s="16">
        <f>Dataset!D2003</f>
        <v>13</v>
      </c>
      <c r="S2005" s="16" t="str">
        <f>if(T2005&lt;=0.3,Dataset!D2003, "")</f>
        <v/>
      </c>
      <c r="T2005" s="40">
        <f t="shared" si="2"/>
        <v>0.760227846</v>
      </c>
      <c r="U2005" s="41" t="b">
        <f t="shared" si="1"/>
        <v>0</v>
      </c>
    </row>
    <row r="2006" ht="15.75" customHeight="1">
      <c r="A2006" s="49"/>
      <c r="B2006" s="49"/>
      <c r="C2006" s="49"/>
      <c r="D2006" s="49"/>
      <c r="E2006" s="49"/>
      <c r="F2006" s="49"/>
      <c r="G2006" s="49"/>
      <c r="H2006" s="49"/>
      <c r="I2006" s="49"/>
      <c r="J2006" s="49"/>
      <c r="K2006" s="49"/>
      <c r="L2006" s="49"/>
      <c r="M2006" s="51"/>
      <c r="O2006" s="50">
        <f>Dataset!A2004</f>
        <v>46284</v>
      </c>
      <c r="P2006" s="16">
        <f>Dataset!B2004</f>
        <v>184973</v>
      </c>
      <c r="Q2006" s="16" t="str">
        <f>Dataset!C2004</f>
        <v>Y</v>
      </c>
      <c r="R2006" s="16">
        <f>Dataset!D2004</f>
        <v>13</v>
      </c>
      <c r="S2006" s="16" t="str">
        <f>if(T2006&lt;=0.3,Dataset!D2004, "")</f>
        <v/>
      </c>
      <c r="T2006" s="40">
        <f t="shared" si="2"/>
        <v>0.7970568392</v>
      </c>
      <c r="U2006" s="41" t="b">
        <f t="shared" si="1"/>
        <v>0</v>
      </c>
    </row>
    <row r="2007" ht="15.75" customHeight="1">
      <c r="A2007" s="49"/>
      <c r="B2007" s="49"/>
      <c r="C2007" s="49"/>
      <c r="D2007" s="49"/>
      <c r="E2007" s="49"/>
      <c r="F2007" s="49"/>
      <c r="G2007" s="49"/>
      <c r="H2007" s="49"/>
      <c r="I2007" s="49"/>
      <c r="J2007" s="49"/>
      <c r="K2007" s="49"/>
      <c r="L2007" s="49"/>
      <c r="M2007" s="51"/>
      <c r="O2007" s="50">
        <f>Dataset!A2005</f>
        <v>46284</v>
      </c>
      <c r="P2007" s="16">
        <f>Dataset!B2005</f>
        <v>24357</v>
      </c>
      <c r="Q2007" s="16" t="str">
        <f>Dataset!C2005</f>
        <v>Y</v>
      </c>
      <c r="R2007" s="16">
        <f>Dataset!D2005</f>
        <v>15</v>
      </c>
      <c r="S2007" s="16" t="str">
        <f>if(T2007&lt;=0.3,Dataset!D2005, "")</f>
        <v/>
      </c>
      <c r="T2007" s="40">
        <f t="shared" si="2"/>
        <v>0.7847133899</v>
      </c>
      <c r="U2007" s="41" t="b">
        <f t="shared" si="1"/>
        <v>0</v>
      </c>
    </row>
    <row r="2008" ht="15.75" customHeight="1">
      <c r="A2008" s="49"/>
      <c r="B2008" s="49"/>
      <c r="C2008" s="49"/>
      <c r="D2008" s="49"/>
      <c r="E2008" s="49"/>
      <c r="F2008" s="49"/>
      <c r="G2008" s="49"/>
      <c r="H2008" s="49"/>
      <c r="I2008" s="49"/>
      <c r="J2008" s="49"/>
      <c r="K2008" s="49"/>
      <c r="L2008" s="49"/>
      <c r="M2008" s="51"/>
      <c r="O2008" s="50">
        <f>Dataset!A2006</f>
        <v>46284</v>
      </c>
      <c r="P2008" s="16">
        <f>Dataset!B2006</f>
        <v>25431</v>
      </c>
      <c r="Q2008" s="16" t="str">
        <f>Dataset!C2006</f>
        <v>Y</v>
      </c>
      <c r="R2008" s="16">
        <f>Dataset!D2006</f>
        <v>14</v>
      </c>
      <c r="S2008" s="16" t="str">
        <f>if(T2008&lt;=0.3,Dataset!D2006, "")</f>
        <v/>
      </c>
      <c r="T2008" s="40">
        <f t="shared" si="2"/>
        <v>0.9168986376</v>
      </c>
      <c r="U2008" s="41" t="b">
        <f t="shared" si="1"/>
        <v>0</v>
      </c>
    </row>
    <row r="2009" ht="15.75" customHeight="1">
      <c r="A2009" s="49"/>
      <c r="B2009" s="49"/>
      <c r="C2009" s="49"/>
      <c r="D2009" s="49"/>
      <c r="E2009" s="49"/>
      <c r="F2009" s="49"/>
      <c r="G2009" s="49"/>
      <c r="H2009" s="49"/>
      <c r="I2009" s="49"/>
      <c r="J2009" s="49"/>
      <c r="K2009" s="49"/>
      <c r="L2009" s="49"/>
      <c r="M2009" s="51"/>
      <c r="O2009" s="50">
        <f>Dataset!A2007</f>
        <v>46284</v>
      </c>
      <c r="P2009" s="16">
        <f>Dataset!B2007</f>
        <v>244006</v>
      </c>
      <c r="Q2009" s="16" t="str">
        <f>Dataset!C2007</f>
        <v>Y</v>
      </c>
      <c r="R2009" s="16">
        <f>Dataset!D2007</f>
        <v>14</v>
      </c>
      <c r="S2009" s="16" t="str">
        <f>if(T2009&lt;=0.3,Dataset!D2007, "")</f>
        <v/>
      </c>
      <c r="T2009" s="40">
        <f t="shared" si="2"/>
        <v>0.4529504431</v>
      </c>
      <c r="U2009" s="41" t="b">
        <f t="shared" si="1"/>
        <v>0</v>
      </c>
    </row>
    <row r="2010" ht="15.75" customHeight="1">
      <c r="A2010" s="49"/>
      <c r="B2010" s="49"/>
      <c r="C2010" s="49"/>
      <c r="D2010" s="49"/>
      <c r="E2010" s="49"/>
      <c r="F2010" s="49"/>
      <c r="G2010" s="49"/>
      <c r="H2010" s="49"/>
      <c r="I2010" s="49"/>
      <c r="J2010" s="49"/>
      <c r="K2010" s="49"/>
      <c r="L2010" s="49"/>
      <c r="M2010" s="51"/>
      <c r="O2010" s="50">
        <f>Dataset!A2008</f>
        <v>46284</v>
      </c>
      <c r="P2010" s="16">
        <f>Dataset!B2008</f>
        <v>124099</v>
      </c>
      <c r="Q2010" s="16" t="str">
        <f>Dataset!C2008</f>
        <v>Y</v>
      </c>
      <c r="R2010" s="16">
        <f>Dataset!D2008</f>
        <v>14</v>
      </c>
      <c r="S2010" s="16" t="str">
        <f>if(T2010&lt;=0.3,Dataset!D2008, "")</f>
        <v/>
      </c>
      <c r="T2010" s="40">
        <f t="shared" si="2"/>
        <v>0.6316778963</v>
      </c>
      <c r="U2010" s="41" t="b">
        <f t="shared" si="1"/>
        <v>0</v>
      </c>
    </row>
    <row r="2011" ht="15.75" customHeight="1">
      <c r="A2011" s="49"/>
      <c r="B2011" s="49"/>
      <c r="C2011" s="49"/>
      <c r="D2011" s="49"/>
      <c r="E2011" s="49"/>
      <c r="F2011" s="49"/>
      <c r="G2011" s="49"/>
      <c r="H2011" s="49"/>
      <c r="I2011" s="49"/>
      <c r="J2011" s="49"/>
      <c r="K2011" s="49"/>
      <c r="L2011" s="49"/>
      <c r="M2011" s="51"/>
      <c r="O2011" s="50">
        <f>Dataset!A2009</f>
        <v>46284</v>
      </c>
      <c r="P2011" s="16">
        <f>Dataset!B2009</f>
        <v>302883</v>
      </c>
      <c r="Q2011" s="16" t="str">
        <f>Dataset!C2009</f>
        <v>Y</v>
      </c>
      <c r="R2011" s="16">
        <f>Dataset!D2009</f>
        <v>14</v>
      </c>
      <c r="S2011" s="16">
        <f>if(T2011&lt;=0.3,Dataset!D2009, "")</f>
        <v>14</v>
      </c>
      <c r="T2011" s="40">
        <f t="shared" si="2"/>
        <v>0.1867110488</v>
      </c>
      <c r="U2011" s="41" t="b">
        <f t="shared" si="1"/>
        <v>1</v>
      </c>
    </row>
    <row r="2012" ht="15.75" customHeight="1">
      <c r="A2012" s="49"/>
      <c r="B2012" s="49"/>
      <c r="C2012" s="49"/>
      <c r="D2012" s="49"/>
      <c r="E2012" s="49"/>
      <c r="F2012" s="49"/>
      <c r="G2012" s="49"/>
      <c r="H2012" s="49"/>
      <c r="I2012" s="49"/>
      <c r="J2012" s="49"/>
      <c r="K2012" s="49"/>
      <c r="L2012" s="49"/>
      <c r="M2012" s="51"/>
      <c r="O2012" s="50">
        <f>Dataset!A2010</f>
        <v>46284</v>
      </c>
      <c r="P2012" s="16">
        <f>Dataset!B2010</f>
        <v>49705</v>
      </c>
      <c r="Q2012" s="16" t="str">
        <f>Dataset!C2010</f>
        <v>Y</v>
      </c>
      <c r="R2012" s="16">
        <f>Dataset!D2010</f>
        <v>13</v>
      </c>
      <c r="S2012" s="16" t="str">
        <f>if(T2012&lt;=0.3,Dataset!D2010, "")</f>
        <v/>
      </c>
      <c r="T2012" s="40">
        <f t="shared" si="2"/>
        <v>0.6225211252</v>
      </c>
      <c r="U2012" s="41" t="b">
        <f t="shared" si="1"/>
        <v>0</v>
      </c>
    </row>
    <row r="2013" ht="15.75" customHeight="1">
      <c r="A2013" s="49"/>
      <c r="B2013" s="49"/>
      <c r="C2013" s="49"/>
      <c r="D2013" s="49"/>
      <c r="E2013" s="49"/>
      <c r="F2013" s="49"/>
      <c r="G2013" s="49"/>
      <c r="H2013" s="49"/>
      <c r="I2013" s="49"/>
      <c r="J2013" s="49"/>
      <c r="K2013" s="49"/>
      <c r="L2013" s="49"/>
      <c r="M2013" s="51"/>
      <c r="O2013" s="50">
        <f>Dataset!A2011</f>
        <v>46284</v>
      </c>
      <c r="P2013" s="16">
        <f>Dataset!B2011</f>
        <v>329958</v>
      </c>
      <c r="Q2013" s="16" t="str">
        <f>Dataset!C2011</f>
        <v>Y</v>
      </c>
      <c r="R2013" s="16">
        <f>Dataset!D2011</f>
        <v>9</v>
      </c>
      <c r="S2013" s="16">
        <f>if(T2013&lt;=0.3,Dataset!D2011, "")</f>
        <v>9</v>
      </c>
      <c r="T2013" s="40">
        <f t="shared" si="2"/>
        <v>0.2548883688</v>
      </c>
      <c r="U2013" s="41" t="b">
        <f t="shared" si="1"/>
        <v>1</v>
      </c>
    </row>
    <row r="2014" ht="15.75" customHeight="1">
      <c r="A2014" s="49"/>
      <c r="B2014" s="49"/>
      <c r="C2014" s="49"/>
      <c r="D2014" s="49"/>
      <c r="E2014" s="49"/>
      <c r="F2014" s="49"/>
      <c r="G2014" s="49"/>
      <c r="H2014" s="49"/>
      <c r="I2014" s="49"/>
      <c r="J2014" s="49"/>
      <c r="K2014" s="49"/>
      <c r="L2014" s="49"/>
      <c r="M2014" s="51"/>
      <c r="O2014" s="50">
        <f>Dataset!A2012</f>
        <v>46284</v>
      </c>
      <c r="P2014" s="16">
        <f>Dataset!B2012</f>
        <v>444321</v>
      </c>
      <c r="Q2014" s="16" t="str">
        <f>Dataset!C2012</f>
        <v>Y</v>
      </c>
      <c r="R2014" s="16">
        <f>Dataset!D2012</f>
        <v>13</v>
      </c>
      <c r="S2014" s="16" t="str">
        <f>if(T2014&lt;=0.3,Dataset!D2012, "")</f>
        <v/>
      </c>
      <c r="T2014" s="40">
        <f t="shared" si="2"/>
        <v>0.9058978247</v>
      </c>
      <c r="U2014" s="41" t="b">
        <f t="shared" si="1"/>
        <v>0</v>
      </c>
    </row>
    <row r="2015" ht="15.75" customHeight="1">
      <c r="A2015" s="49"/>
      <c r="B2015" s="49"/>
      <c r="C2015" s="49"/>
      <c r="D2015" s="49"/>
      <c r="E2015" s="49"/>
      <c r="F2015" s="49"/>
      <c r="G2015" s="49"/>
      <c r="H2015" s="49"/>
      <c r="I2015" s="49"/>
      <c r="J2015" s="49"/>
      <c r="K2015" s="49"/>
      <c r="L2015" s="49"/>
      <c r="M2015" s="51"/>
      <c r="O2015" s="50">
        <f>Dataset!A2013</f>
        <v>46284</v>
      </c>
      <c r="P2015" s="16">
        <f>Dataset!B2013</f>
        <v>231560</v>
      </c>
      <c r="Q2015" s="16" t="str">
        <f>Dataset!C2013</f>
        <v>Y</v>
      </c>
      <c r="R2015" s="16">
        <f>Dataset!D2013</f>
        <v>14</v>
      </c>
      <c r="S2015" s="16" t="str">
        <f>if(T2015&lt;=0.3,Dataset!D2013, "")</f>
        <v/>
      </c>
      <c r="T2015" s="40">
        <f t="shared" si="2"/>
        <v>0.8608015094</v>
      </c>
      <c r="U2015" s="41" t="b">
        <f t="shared" si="1"/>
        <v>0</v>
      </c>
    </row>
    <row r="2016" ht="15.75" customHeight="1">
      <c r="A2016" s="49"/>
      <c r="B2016" s="49"/>
      <c r="C2016" s="49"/>
      <c r="D2016" s="49"/>
      <c r="E2016" s="49"/>
      <c r="F2016" s="49"/>
      <c r="G2016" s="49"/>
      <c r="H2016" s="49"/>
      <c r="I2016" s="49"/>
      <c r="J2016" s="49"/>
      <c r="K2016" s="49"/>
      <c r="L2016" s="49"/>
      <c r="M2016" s="51"/>
      <c r="O2016" s="50">
        <f>Dataset!A2014</f>
        <v>46284</v>
      </c>
      <c r="P2016" s="16">
        <f>Dataset!B2014</f>
        <v>139157</v>
      </c>
      <c r="Q2016" s="16" t="str">
        <f>Dataset!C2014</f>
        <v>Y</v>
      </c>
      <c r="R2016" s="16">
        <f>Dataset!D2014</f>
        <v>15</v>
      </c>
      <c r="S2016" s="16" t="str">
        <f>if(T2016&lt;=0.3,Dataset!D2014, "")</f>
        <v/>
      </c>
      <c r="T2016" s="40">
        <f t="shared" si="2"/>
        <v>0.6555416682</v>
      </c>
      <c r="U2016" s="41" t="b">
        <f t="shared" si="1"/>
        <v>0</v>
      </c>
    </row>
    <row r="2017" ht="15.75" customHeight="1">
      <c r="A2017" s="49"/>
      <c r="B2017" s="49"/>
      <c r="C2017" s="49"/>
      <c r="D2017" s="49"/>
      <c r="E2017" s="49"/>
      <c r="F2017" s="49"/>
      <c r="G2017" s="49"/>
      <c r="H2017" s="49"/>
      <c r="I2017" s="49"/>
      <c r="J2017" s="49"/>
      <c r="K2017" s="49"/>
      <c r="L2017" s="49"/>
      <c r="M2017" s="51"/>
      <c r="O2017" s="50">
        <f>Dataset!A2015</f>
        <v>46284</v>
      </c>
      <c r="P2017" s="16">
        <f>Dataset!B2015</f>
        <v>317506</v>
      </c>
      <c r="Q2017" s="16" t="str">
        <f>Dataset!C2015</f>
        <v>Y</v>
      </c>
      <c r="R2017" s="16">
        <f>Dataset!D2015</f>
        <v>13</v>
      </c>
      <c r="S2017" s="16" t="str">
        <f>if(T2017&lt;=0.3,Dataset!D2015, "")</f>
        <v/>
      </c>
      <c r="T2017" s="40">
        <f t="shared" si="2"/>
        <v>0.7627612107</v>
      </c>
      <c r="U2017" s="41" t="b">
        <f t="shared" si="1"/>
        <v>0</v>
      </c>
    </row>
    <row r="2018" ht="15.75" customHeight="1">
      <c r="A2018" s="49"/>
      <c r="B2018" s="49"/>
      <c r="C2018" s="49"/>
      <c r="D2018" s="49"/>
      <c r="E2018" s="49"/>
      <c r="F2018" s="49"/>
      <c r="G2018" s="49"/>
      <c r="H2018" s="49"/>
      <c r="I2018" s="49"/>
      <c r="J2018" s="49"/>
      <c r="K2018" s="49"/>
      <c r="L2018" s="49"/>
      <c r="M2018" s="51"/>
      <c r="O2018" s="50">
        <f>Dataset!A2016</f>
        <v>46284</v>
      </c>
      <c r="P2018" s="16">
        <f>Dataset!B2016</f>
        <v>36554</v>
      </c>
      <c r="Q2018" s="16" t="str">
        <f>Dataset!C2016</f>
        <v>Y</v>
      </c>
      <c r="R2018" s="16">
        <f>Dataset!D2016</f>
        <v>14</v>
      </c>
      <c r="S2018" s="16">
        <f>if(T2018&lt;=0.3,Dataset!D2016, "")</f>
        <v>14</v>
      </c>
      <c r="T2018" s="40">
        <f t="shared" si="2"/>
        <v>0.132775983</v>
      </c>
      <c r="U2018" s="41" t="b">
        <f t="shared" si="1"/>
        <v>1</v>
      </c>
    </row>
    <row r="2019" ht="15.75" customHeight="1">
      <c r="A2019" s="49"/>
      <c r="B2019" s="49"/>
      <c r="C2019" s="49"/>
      <c r="D2019" s="49"/>
      <c r="E2019" s="49"/>
      <c r="F2019" s="49"/>
      <c r="G2019" s="49"/>
      <c r="H2019" s="49"/>
      <c r="I2019" s="49"/>
      <c r="J2019" s="49"/>
      <c r="K2019" s="49"/>
      <c r="L2019" s="49"/>
      <c r="M2019" s="51"/>
      <c r="O2019" s="50">
        <f>Dataset!A2017</f>
        <v>46283</v>
      </c>
      <c r="P2019" s="16">
        <f>Dataset!B2017</f>
        <v>286900</v>
      </c>
      <c r="Q2019" s="16" t="str">
        <f>Dataset!C2017</f>
        <v>Y</v>
      </c>
      <c r="R2019" s="16">
        <f>Dataset!D2017</f>
        <v>14</v>
      </c>
      <c r="S2019" s="16" t="str">
        <f>if(T2019&lt;=0.3,Dataset!D2017, "")</f>
        <v/>
      </c>
      <c r="T2019" s="40">
        <f t="shared" si="2"/>
        <v>0.5116221728</v>
      </c>
      <c r="U2019" s="41" t="b">
        <f t="shared" si="1"/>
        <v>0</v>
      </c>
    </row>
    <row r="2020" ht="15.75" customHeight="1">
      <c r="A2020" s="49"/>
      <c r="B2020" s="49"/>
      <c r="C2020" s="49"/>
      <c r="D2020" s="49"/>
      <c r="E2020" s="49"/>
      <c r="F2020" s="49"/>
      <c r="G2020" s="49"/>
      <c r="H2020" s="49"/>
      <c r="I2020" s="49"/>
      <c r="J2020" s="49"/>
      <c r="K2020" s="49"/>
      <c r="L2020" s="49"/>
      <c r="M2020" s="51"/>
      <c r="O2020" s="50">
        <f>Dataset!A2018</f>
        <v>46283</v>
      </c>
      <c r="P2020" s="16">
        <f>Dataset!B2018</f>
        <v>267849</v>
      </c>
      <c r="Q2020" s="16" t="str">
        <f>Dataset!C2018</f>
        <v>Y</v>
      </c>
      <c r="R2020" s="16">
        <f>Dataset!D2018</f>
        <v>15</v>
      </c>
      <c r="S2020" s="16" t="str">
        <f>if(T2020&lt;=0.3,Dataset!D2018, "")</f>
        <v/>
      </c>
      <c r="T2020" s="40">
        <f t="shared" si="2"/>
        <v>0.3554807821</v>
      </c>
      <c r="U2020" s="41" t="b">
        <f t="shared" si="1"/>
        <v>0</v>
      </c>
    </row>
    <row r="2021" ht="15.75" customHeight="1">
      <c r="A2021" s="49"/>
      <c r="B2021" s="49"/>
      <c r="C2021" s="49"/>
      <c r="D2021" s="49"/>
      <c r="E2021" s="49"/>
      <c r="F2021" s="49"/>
      <c r="G2021" s="49"/>
      <c r="H2021" s="49"/>
      <c r="I2021" s="49"/>
      <c r="J2021" s="49"/>
      <c r="K2021" s="49"/>
      <c r="L2021" s="49"/>
      <c r="M2021" s="51"/>
      <c r="O2021" s="50">
        <f>Dataset!A2019</f>
        <v>46283</v>
      </c>
      <c r="P2021" s="16">
        <f>Dataset!B2019</f>
        <v>373566</v>
      </c>
      <c r="Q2021" s="16" t="str">
        <f>Dataset!C2019</f>
        <v>Y</v>
      </c>
      <c r="R2021" s="16">
        <f>Dataset!D2019</f>
        <v>9</v>
      </c>
      <c r="S2021" s="16" t="str">
        <f>if(T2021&lt;=0.3,Dataset!D2019, "")</f>
        <v/>
      </c>
      <c r="T2021" s="40">
        <f t="shared" si="2"/>
        <v>0.3865650823</v>
      </c>
      <c r="U2021" s="41" t="b">
        <f t="shared" si="1"/>
        <v>0</v>
      </c>
    </row>
    <row r="2022" ht="15.75" customHeight="1">
      <c r="A2022" s="49"/>
      <c r="B2022" s="49"/>
      <c r="C2022" s="49"/>
      <c r="D2022" s="49"/>
      <c r="E2022" s="49"/>
      <c r="F2022" s="49"/>
      <c r="G2022" s="49"/>
      <c r="H2022" s="49"/>
      <c r="I2022" s="49"/>
      <c r="J2022" s="49"/>
      <c r="K2022" s="49"/>
      <c r="L2022" s="49"/>
      <c r="M2022" s="51"/>
      <c r="O2022" s="50">
        <f>Dataset!A2020</f>
        <v>46283</v>
      </c>
      <c r="P2022" s="16">
        <f>Dataset!B2020</f>
        <v>175764</v>
      </c>
      <c r="Q2022" s="16" t="str">
        <f>Dataset!C2020</f>
        <v>Y</v>
      </c>
      <c r="R2022" s="16">
        <f>Dataset!D2020</f>
        <v>14</v>
      </c>
      <c r="S2022" s="16" t="str">
        <f>if(T2022&lt;=0.3,Dataset!D2020, "")</f>
        <v/>
      </c>
      <c r="T2022" s="40">
        <f t="shared" si="2"/>
        <v>0.5177625902</v>
      </c>
      <c r="U2022" s="41" t="b">
        <f t="shared" si="1"/>
        <v>0</v>
      </c>
    </row>
    <row r="2023" ht="15.75" customHeight="1">
      <c r="A2023" s="49"/>
      <c r="B2023" s="49"/>
      <c r="C2023" s="49"/>
      <c r="D2023" s="49"/>
      <c r="E2023" s="49"/>
      <c r="F2023" s="49"/>
      <c r="G2023" s="49"/>
      <c r="H2023" s="49"/>
      <c r="I2023" s="49"/>
      <c r="J2023" s="49"/>
      <c r="K2023" s="49"/>
      <c r="L2023" s="49"/>
      <c r="M2023" s="51"/>
      <c r="O2023" s="50">
        <f>Dataset!A2021</f>
        <v>46283</v>
      </c>
      <c r="P2023" s="16">
        <f>Dataset!B2021</f>
        <v>397276</v>
      </c>
      <c r="Q2023" s="16" t="str">
        <f>Dataset!C2021</f>
        <v>Y</v>
      </c>
      <c r="R2023" s="16">
        <f>Dataset!D2021</f>
        <v>13</v>
      </c>
      <c r="S2023" s="16" t="str">
        <f>if(T2023&lt;=0.3,Dataset!D2021, "")</f>
        <v/>
      </c>
      <c r="T2023" s="40">
        <f t="shared" si="2"/>
        <v>0.6726261175</v>
      </c>
      <c r="U2023" s="41" t="b">
        <f t="shared" si="1"/>
        <v>0</v>
      </c>
    </row>
    <row r="2024" ht="15.75" customHeight="1">
      <c r="A2024" s="49"/>
      <c r="B2024" s="49"/>
      <c r="C2024" s="49"/>
      <c r="D2024" s="49"/>
      <c r="E2024" s="49"/>
      <c r="F2024" s="49"/>
      <c r="G2024" s="49"/>
      <c r="H2024" s="49"/>
      <c r="I2024" s="49"/>
      <c r="J2024" s="49"/>
      <c r="K2024" s="49"/>
      <c r="L2024" s="49"/>
      <c r="M2024" s="51"/>
      <c r="O2024" s="50">
        <f>Dataset!A2022</f>
        <v>46283</v>
      </c>
      <c r="P2024" s="16">
        <f>Dataset!B2022</f>
        <v>129291</v>
      </c>
      <c r="Q2024" s="16" t="str">
        <f>Dataset!C2022</f>
        <v>Y</v>
      </c>
      <c r="R2024" s="16">
        <f>Dataset!D2022</f>
        <v>15</v>
      </c>
      <c r="S2024" s="16" t="str">
        <f>if(T2024&lt;=0.3,Dataset!D2022, "")</f>
        <v/>
      </c>
      <c r="T2024" s="40">
        <f t="shared" si="2"/>
        <v>0.6350845344</v>
      </c>
      <c r="U2024" s="41" t="b">
        <f t="shared" si="1"/>
        <v>0</v>
      </c>
    </row>
    <row r="2025" ht="15.75" customHeight="1">
      <c r="A2025" s="49"/>
      <c r="B2025" s="49"/>
      <c r="C2025" s="49"/>
      <c r="D2025" s="49"/>
      <c r="E2025" s="49"/>
      <c r="F2025" s="49"/>
      <c r="G2025" s="49"/>
      <c r="H2025" s="49"/>
      <c r="I2025" s="49"/>
      <c r="J2025" s="49"/>
      <c r="K2025" s="49"/>
      <c r="L2025" s="49"/>
      <c r="M2025" s="51"/>
      <c r="O2025" s="50">
        <f>Dataset!A2023</f>
        <v>46283</v>
      </c>
      <c r="P2025" s="16">
        <f>Dataset!B2023</f>
        <v>232984</v>
      </c>
      <c r="Q2025" s="16" t="str">
        <f>Dataset!C2023</f>
        <v>Y</v>
      </c>
      <c r="R2025" s="16">
        <f>Dataset!D2023</f>
        <v>14</v>
      </c>
      <c r="S2025" s="16">
        <f>if(T2025&lt;=0.3,Dataset!D2023, "")</f>
        <v>14</v>
      </c>
      <c r="T2025" s="40">
        <f t="shared" si="2"/>
        <v>0.008532341678</v>
      </c>
      <c r="U2025" s="41" t="b">
        <f t="shared" si="1"/>
        <v>1</v>
      </c>
    </row>
    <row r="2026" ht="15.75" customHeight="1">
      <c r="A2026" s="49"/>
      <c r="B2026" s="49"/>
      <c r="C2026" s="49"/>
      <c r="D2026" s="49"/>
      <c r="E2026" s="49"/>
      <c r="F2026" s="49"/>
      <c r="G2026" s="49"/>
      <c r="H2026" s="49"/>
      <c r="I2026" s="49"/>
      <c r="J2026" s="49"/>
      <c r="K2026" s="49"/>
      <c r="L2026" s="49"/>
      <c r="M2026" s="51"/>
      <c r="O2026" s="50">
        <f>Dataset!A2024</f>
        <v>46283</v>
      </c>
      <c r="P2026" s="16">
        <f>Dataset!B2024</f>
        <v>59420</v>
      </c>
      <c r="Q2026" s="16" t="str">
        <f>Dataset!C2024</f>
        <v>Y</v>
      </c>
      <c r="R2026" s="16">
        <f>Dataset!D2024</f>
        <v>14</v>
      </c>
      <c r="S2026" s="16" t="str">
        <f>if(T2026&lt;=0.3,Dataset!D2024, "")</f>
        <v/>
      </c>
      <c r="T2026" s="40">
        <f t="shared" si="2"/>
        <v>0.5240020601</v>
      </c>
      <c r="U2026" s="41" t="b">
        <f t="shared" si="1"/>
        <v>0</v>
      </c>
    </row>
    <row r="2027" ht="15.75" customHeight="1">
      <c r="A2027" s="49"/>
      <c r="B2027" s="49"/>
      <c r="C2027" s="49"/>
      <c r="D2027" s="49"/>
      <c r="E2027" s="49"/>
      <c r="F2027" s="49"/>
      <c r="G2027" s="49"/>
      <c r="H2027" s="49"/>
      <c r="I2027" s="49"/>
      <c r="J2027" s="49"/>
      <c r="K2027" s="49"/>
      <c r="L2027" s="49"/>
      <c r="M2027" s="51"/>
      <c r="O2027" s="50">
        <f>Dataset!A2025</f>
        <v>46283</v>
      </c>
      <c r="P2027" s="16">
        <f>Dataset!B2025</f>
        <v>399485</v>
      </c>
      <c r="Q2027" s="16" t="str">
        <f>Dataset!C2025</f>
        <v>Y</v>
      </c>
      <c r="R2027" s="16">
        <f>Dataset!D2025</f>
        <v>10</v>
      </c>
      <c r="S2027" s="16">
        <f>if(T2027&lt;=0.3,Dataset!D2025, "")</f>
        <v>10</v>
      </c>
      <c r="T2027" s="40">
        <f t="shared" si="2"/>
        <v>0.1773421966</v>
      </c>
      <c r="U2027" s="41" t="b">
        <f t="shared" si="1"/>
        <v>1</v>
      </c>
    </row>
    <row r="2028" ht="15.75" customHeight="1">
      <c r="A2028" s="49"/>
      <c r="B2028" s="49"/>
      <c r="C2028" s="49"/>
      <c r="D2028" s="49"/>
      <c r="E2028" s="49"/>
      <c r="F2028" s="49"/>
      <c r="G2028" s="49"/>
      <c r="H2028" s="49"/>
      <c r="I2028" s="49"/>
      <c r="J2028" s="49"/>
      <c r="K2028" s="49"/>
      <c r="L2028" s="49"/>
      <c r="M2028" s="51"/>
      <c r="O2028" s="50">
        <f>Dataset!A2026</f>
        <v>46283</v>
      </c>
      <c r="P2028" s="16">
        <f>Dataset!B2026</f>
        <v>492363</v>
      </c>
      <c r="Q2028" s="16" t="str">
        <f>Dataset!C2026</f>
        <v>Y</v>
      </c>
      <c r="R2028" s="16">
        <f>Dataset!D2026</f>
        <v>15</v>
      </c>
      <c r="S2028" s="16" t="str">
        <f>if(T2028&lt;=0.3,Dataset!D2026, "")</f>
        <v/>
      </c>
      <c r="T2028" s="40">
        <f t="shared" si="2"/>
        <v>0.3256749098</v>
      </c>
      <c r="U2028" s="41" t="b">
        <f t="shared" si="1"/>
        <v>0</v>
      </c>
    </row>
    <row r="2029" ht="15.75" customHeight="1">
      <c r="A2029" s="49"/>
      <c r="B2029" s="49"/>
      <c r="C2029" s="49"/>
      <c r="D2029" s="49"/>
      <c r="E2029" s="49"/>
      <c r="F2029" s="49"/>
      <c r="G2029" s="49"/>
      <c r="H2029" s="49"/>
      <c r="I2029" s="49"/>
      <c r="J2029" s="49"/>
      <c r="K2029" s="49"/>
      <c r="L2029" s="49"/>
      <c r="M2029" s="51"/>
      <c r="O2029" s="50">
        <f>Dataset!A2027</f>
        <v>46283</v>
      </c>
      <c r="P2029" s="16">
        <f>Dataset!B2027</f>
        <v>37426</v>
      </c>
      <c r="Q2029" s="16" t="str">
        <f>Dataset!C2027</f>
        <v>Y</v>
      </c>
      <c r="R2029" s="16">
        <f>Dataset!D2027</f>
        <v>14</v>
      </c>
      <c r="S2029" s="16">
        <f>if(T2029&lt;=0.3,Dataset!D2027, "")</f>
        <v>14</v>
      </c>
      <c r="T2029" s="40">
        <f t="shared" si="2"/>
        <v>0.2794862748</v>
      </c>
      <c r="U2029" s="41" t="b">
        <f t="shared" si="1"/>
        <v>1</v>
      </c>
    </row>
    <row r="2030" ht="15.75" customHeight="1">
      <c r="A2030" s="49"/>
      <c r="B2030" s="49"/>
      <c r="C2030" s="49"/>
      <c r="D2030" s="49"/>
      <c r="E2030" s="49"/>
      <c r="F2030" s="49"/>
      <c r="G2030" s="49"/>
      <c r="H2030" s="49"/>
      <c r="I2030" s="49"/>
      <c r="J2030" s="49"/>
      <c r="K2030" s="49"/>
      <c r="L2030" s="49"/>
      <c r="M2030" s="51"/>
      <c r="O2030" s="50">
        <f>Dataset!A2028</f>
        <v>46283</v>
      </c>
      <c r="P2030" s="16">
        <f>Dataset!B2028</f>
        <v>349062</v>
      </c>
      <c r="Q2030" s="16" t="str">
        <f>Dataset!C2028</f>
        <v>Y</v>
      </c>
      <c r="R2030" s="16">
        <f>Dataset!D2028</f>
        <v>15</v>
      </c>
      <c r="S2030" s="16">
        <f>if(T2030&lt;=0.3,Dataset!D2028, "")</f>
        <v>15</v>
      </c>
      <c r="T2030" s="40">
        <f t="shared" si="2"/>
        <v>0.09505858675</v>
      </c>
      <c r="U2030" s="41" t="b">
        <f t="shared" si="1"/>
        <v>1</v>
      </c>
    </row>
    <row r="2031" ht="15.75" customHeight="1">
      <c r="A2031" s="49"/>
      <c r="B2031" s="49"/>
      <c r="C2031" s="49"/>
      <c r="D2031" s="49"/>
      <c r="E2031" s="49"/>
      <c r="F2031" s="49"/>
      <c r="G2031" s="49"/>
      <c r="H2031" s="49"/>
      <c r="I2031" s="49"/>
      <c r="J2031" s="49"/>
      <c r="K2031" s="49"/>
      <c r="L2031" s="49"/>
      <c r="M2031" s="51"/>
      <c r="O2031" s="50">
        <f>Dataset!A2029</f>
        <v>46283</v>
      </c>
      <c r="P2031" s="16">
        <f>Dataset!B2029</f>
        <v>475716</v>
      </c>
      <c r="Q2031" s="16" t="str">
        <f>Dataset!C2029</f>
        <v>Y</v>
      </c>
      <c r="R2031" s="16">
        <f>Dataset!D2029</f>
        <v>14</v>
      </c>
      <c r="S2031" s="16" t="str">
        <f>if(T2031&lt;=0.3,Dataset!D2029, "")</f>
        <v/>
      </c>
      <c r="T2031" s="40">
        <f t="shared" si="2"/>
        <v>0.6604401239</v>
      </c>
      <c r="U2031" s="41" t="b">
        <f t="shared" si="1"/>
        <v>0</v>
      </c>
    </row>
    <row r="2032" ht="15.75" customHeight="1">
      <c r="A2032" s="49"/>
      <c r="B2032" s="49"/>
      <c r="C2032" s="49"/>
      <c r="D2032" s="49"/>
      <c r="E2032" s="49"/>
      <c r="F2032" s="49"/>
      <c r="G2032" s="49"/>
      <c r="H2032" s="49"/>
      <c r="I2032" s="49"/>
      <c r="J2032" s="49"/>
      <c r="K2032" s="49"/>
      <c r="L2032" s="49"/>
      <c r="M2032" s="51"/>
      <c r="O2032" s="50">
        <f>Dataset!A2030</f>
        <v>46283</v>
      </c>
      <c r="P2032" s="16">
        <f>Dataset!B2030</f>
        <v>413017</v>
      </c>
      <c r="Q2032" s="16" t="str">
        <f>Dataset!C2030</f>
        <v>Y</v>
      </c>
      <c r="R2032" s="16">
        <f>Dataset!D2030</f>
        <v>14</v>
      </c>
      <c r="S2032" s="16" t="str">
        <f>if(T2032&lt;=0.3,Dataset!D2030, "")</f>
        <v/>
      </c>
      <c r="T2032" s="40">
        <f t="shared" si="2"/>
        <v>0.953314084</v>
      </c>
      <c r="U2032" s="41" t="b">
        <f t="shared" si="1"/>
        <v>0</v>
      </c>
    </row>
    <row r="2033" ht="15.75" customHeight="1">
      <c r="A2033" s="49"/>
      <c r="B2033" s="49"/>
      <c r="C2033" s="49"/>
      <c r="D2033" s="49"/>
      <c r="E2033" s="49"/>
      <c r="F2033" s="49"/>
      <c r="G2033" s="49"/>
      <c r="H2033" s="49"/>
      <c r="I2033" s="49"/>
      <c r="J2033" s="49"/>
      <c r="K2033" s="49"/>
      <c r="L2033" s="49"/>
      <c r="M2033" s="51"/>
      <c r="O2033" s="50">
        <f>Dataset!A2031</f>
        <v>46283</v>
      </c>
      <c r="P2033" s="16">
        <f>Dataset!B2031</f>
        <v>473897</v>
      </c>
      <c r="Q2033" s="16" t="str">
        <f>Dataset!C2031</f>
        <v>Y</v>
      </c>
      <c r="R2033" s="16">
        <f>Dataset!D2031</f>
        <v>12</v>
      </c>
      <c r="S2033" s="16">
        <f>if(T2033&lt;=0.3,Dataset!D2031, "")</f>
        <v>12</v>
      </c>
      <c r="T2033" s="40">
        <f t="shared" si="2"/>
        <v>0.03394451278</v>
      </c>
      <c r="U2033" s="41" t="b">
        <f t="shared" si="1"/>
        <v>1</v>
      </c>
    </row>
    <row r="2034" ht="15.75" customHeight="1">
      <c r="A2034" s="49"/>
      <c r="B2034" s="49"/>
      <c r="C2034" s="49"/>
      <c r="D2034" s="49"/>
      <c r="E2034" s="49"/>
      <c r="F2034" s="49"/>
      <c r="G2034" s="49"/>
      <c r="H2034" s="49"/>
      <c r="I2034" s="49"/>
      <c r="J2034" s="49"/>
      <c r="K2034" s="49"/>
      <c r="L2034" s="49"/>
      <c r="M2034" s="51"/>
      <c r="O2034" s="50">
        <f>Dataset!A2032</f>
        <v>46283</v>
      </c>
      <c r="P2034" s="16">
        <f>Dataset!B2032</f>
        <v>253954</v>
      </c>
      <c r="Q2034" s="16" t="str">
        <f>Dataset!C2032</f>
        <v>Y</v>
      </c>
      <c r="R2034" s="16">
        <f>Dataset!D2032</f>
        <v>12</v>
      </c>
      <c r="S2034" s="16" t="str">
        <f>if(T2034&lt;=0.3,Dataset!D2032, "")</f>
        <v/>
      </c>
      <c r="T2034" s="40">
        <f t="shared" si="2"/>
        <v>0.3428335263</v>
      </c>
      <c r="U2034" s="41" t="b">
        <f t="shared" si="1"/>
        <v>0</v>
      </c>
    </row>
    <row r="2035" ht="15.75" customHeight="1">
      <c r="A2035" s="49"/>
      <c r="B2035" s="49"/>
      <c r="C2035" s="49"/>
      <c r="D2035" s="49"/>
      <c r="E2035" s="49"/>
      <c r="F2035" s="49"/>
      <c r="G2035" s="49"/>
      <c r="H2035" s="49"/>
      <c r="I2035" s="49"/>
      <c r="J2035" s="49"/>
      <c r="K2035" s="49"/>
      <c r="L2035" s="49"/>
      <c r="M2035" s="51"/>
      <c r="O2035" s="50">
        <f>Dataset!A2033</f>
        <v>46283</v>
      </c>
      <c r="P2035" s="16">
        <f>Dataset!B2033</f>
        <v>125256</v>
      </c>
      <c r="Q2035" s="16" t="str">
        <f>Dataset!C2033</f>
        <v>Y</v>
      </c>
      <c r="R2035" s="16">
        <f>Dataset!D2033</f>
        <v>14</v>
      </c>
      <c r="S2035" s="16" t="str">
        <f>if(T2035&lt;=0.3,Dataset!D2033, "")</f>
        <v/>
      </c>
      <c r="T2035" s="40">
        <f t="shared" si="2"/>
        <v>0.7950522596</v>
      </c>
      <c r="U2035" s="41" t="b">
        <f t="shared" si="1"/>
        <v>0</v>
      </c>
    </row>
    <row r="2036" ht="15.75" customHeight="1">
      <c r="A2036" s="49"/>
      <c r="B2036" s="49"/>
      <c r="C2036" s="49"/>
      <c r="D2036" s="49"/>
      <c r="E2036" s="49"/>
      <c r="F2036" s="49"/>
      <c r="G2036" s="49"/>
      <c r="H2036" s="49"/>
      <c r="I2036" s="49"/>
      <c r="J2036" s="49"/>
      <c r="K2036" s="49"/>
      <c r="L2036" s="49"/>
      <c r="M2036" s="51"/>
      <c r="O2036" s="50">
        <f>Dataset!A2034</f>
        <v>46283</v>
      </c>
      <c r="P2036" s="16">
        <f>Dataset!B2034</f>
        <v>180268</v>
      </c>
      <c r="Q2036" s="16" t="str">
        <f>Dataset!C2034</f>
        <v>Y</v>
      </c>
      <c r="R2036" s="16">
        <f>Dataset!D2034</f>
        <v>15</v>
      </c>
      <c r="S2036" s="16" t="str">
        <f>if(T2036&lt;=0.3,Dataset!D2034, "")</f>
        <v/>
      </c>
      <c r="T2036" s="40">
        <f t="shared" si="2"/>
        <v>0.6388060469</v>
      </c>
      <c r="U2036" s="41" t="b">
        <f t="shared" si="1"/>
        <v>0</v>
      </c>
    </row>
    <row r="2037" ht="15.75" customHeight="1">
      <c r="A2037" s="49"/>
      <c r="B2037" s="49"/>
      <c r="C2037" s="49"/>
      <c r="D2037" s="49"/>
      <c r="E2037" s="49"/>
      <c r="F2037" s="49"/>
      <c r="G2037" s="49"/>
      <c r="H2037" s="49"/>
      <c r="I2037" s="49"/>
      <c r="J2037" s="49"/>
      <c r="K2037" s="49"/>
      <c r="L2037" s="49"/>
      <c r="M2037" s="51"/>
      <c r="O2037" s="50">
        <f>Dataset!A2035</f>
        <v>46283</v>
      </c>
      <c r="P2037" s="16">
        <f>Dataset!B2035</f>
        <v>202768</v>
      </c>
      <c r="Q2037" s="16" t="str">
        <f>Dataset!C2035</f>
        <v>Y</v>
      </c>
      <c r="R2037" s="16">
        <f>Dataset!D2035</f>
        <v>15</v>
      </c>
      <c r="S2037" s="16" t="str">
        <f>if(T2037&lt;=0.3,Dataset!D2035, "")</f>
        <v/>
      </c>
      <c r="T2037" s="40">
        <f t="shared" si="2"/>
        <v>0.7320825108</v>
      </c>
      <c r="U2037" s="41" t="b">
        <f t="shared" si="1"/>
        <v>0</v>
      </c>
    </row>
    <row r="2038" ht="15.75" customHeight="1">
      <c r="A2038" s="49"/>
      <c r="B2038" s="49"/>
      <c r="C2038" s="49"/>
      <c r="D2038" s="49"/>
      <c r="E2038" s="49"/>
      <c r="F2038" s="49"/>
      <c r="G2038" s="49"/>
      <c r="H2038" s="49"/>
      <c r="I2038" s="49"/>
      <c r="J2038" s="49"/>
      <c r="K2038" s="49"/>
      <c r="L2038" s="49"/>
      <c r="M2038" s="51"/>
      <c r="O2038" s="50">
        <f>Dataset!A2036</f>
        <v>46283</v>
      </c>
      <c r="P2038" s="16">
        <f>Dataset!B2036</f>
        <v>144902</v>
      </c>
      <c r="Q2038" s="16" t="str">
        <f>Dataset!C2036</f>
        <v>Y</v>
      </c>
      <c r="R2038" s="16">
        <f>Dataset!D2036</f>
        <v>15</v>
      </c>
      <c r="S2038" s="16" t="str">
        <f>if(T2038&lt;=0.3,Dataset!D2036, "")</f>
        <v/>
      </c>
      <c r="T2038" s="40">
        <f t="shared" si="2"/>
        <v>0.8180147328</v>
      </c>
      <c r="U2038" s="41" t="b">
        <f t="shared" si="1"/>
        <v>0</v>
      </c>
    </row>
    <row r="2039" ht="15.75" customHeight="1">
      <c r="A2039" s="49"/>
      <c r="B2039" s="49"/>
      <c r="C2039" s="49"/>
      <c r="D2039" s="49"/>
      <c r="E2039" s="49"/>
      <c r="F2039" s="49"/>
      <c r="G2039" s="49"/>
      <c r="H2039" s="49"/>
      <c r="I2039" s="49"/>
      <c r="J2039" s="49"/>
      <c r="K2039" s="49"/>
      <c r="L2039" s="49"/>
      <c r="M2039" s="51"/>
      <c r="O2039" s="50">
        <f>Dataset!A2037</f>
        <v>46283</v>
      </c>
      <c r="P2039" s="16">
        <f>Dataset!B2037</f>
        <v>174611</v>
      </c>
      <c r="Q2039" s="16" t="str">
        <f>Dataset!C2037</f>
        <v>Y</v>
      </c>
      <c r="R2039" s="16">
        <f>Dataset!D2037</f>
        <v>13</v>
      </c>
      <c r="S2039" s="16" t="str">
        <f>if(T2039&lt;=0.3,Dataset!D2037, "")</f>
        <v/>
      </c>
      <c r="T2039" s="40">
        <f t="shared" si="2"/>
        <v>0.9776861613</v>
      </c>
      <c r="U2039" s="41" t="b">
        <f t="shared" si="1"/>
        <v>0</v>
      </c>
    </row>
    <row r="2040" ht="15.75" customHeight="1">
      <c r="A2040" s="49"/>
      <c r="B2040" s="49"/>
      <c r="C2040" s="49"/>
      <c r="D2040" s="49"/>
      <c r="E2040" s="49"/>
      <c r="F2040" s="49"/>
      <c r="G2040" s="49"/>
      <c r="H2040" s="49"/>
      <c r="I2040" s="49"/>
      <c r="J2040" s="49"/>
      <c r="K2040" s="49"/>
      <c r="L2040" s="49"/>
      <c r="M2040" s="51"/>
      <c r="O2040" s="50">
        <f>Dataset!A2038</f>
        <v>46283</v>
      </c>
      <c r="P2040" s="16">
        <f>Dataset!B2038</f>
        <v>455352</v>
      </c>
      <c r="Q2040" s="16" t="str">
        <f>Dataset!C2038</f>
        <v>Y</v>
      </c>
      <c r="R2040" s="16">
        <f>Dataset!D2038</f>
        <v>15</v>
      </c>
      <c r="S2040" s="16" t="str">
        <f>if(T2040&lt;=0.3,Dataset!D2038, "")</f>
        <v/>
      </c>
      <c r="T2040" s="40">
        <f t="shared" si="2"/>
        <v>0.8272548011</v>
      </c>
      <c r="U2040" s="41" t="b">
        <f t="shared" si="1"/>
        <v>0</v>
      </c>
    </row>
    <row r="2041" ht="15.75" customHeight="1">
      <c r="A2041" s="49"/>
      <c r="B2041" s="49"/>
      <c r="C2041" s="49"/>
      <c r="D2041" s="49"/>
      <c r="E2041" s="49"/>
      <c r="F2041" s="49"/>
      <c r="G2041" s="49"/>
      <c r="H2041" s="49"/>
      <c r="I2041" s="49"/>
      <c r="J2041" s="49"/>
      <c r="K2041" s="49"/>
      <c r="L2041" s="49"/>
      <c r="M2041" s="51"/>
      <c r="O2041" s="50">
        <f>Dataset!A2039</f>
        <v>46283</v>
      </c>
      <c r="P2041" s="16">
        <f>Dataset!B2039</f>
        <v>402266</v>
      </c>
      <c r="Q2041" s="16" t="str">
        <f>Dataset!C2039</f>
        <v>Y</v>
      </c>
      <c r="R2041" s="16">
        <f>Dataset!D2039</f>
        <v>15</v>
      </c>
      <c r="S2041" s="16" t="str">
        <f>if(T2041&lt;=0.3,Dataset!D2039, "")</f>
        <v/>
      </c>
      <c r="T2041" s="40">
        <f t="shared" si="2"/>
        <v>0.6696768285</v>
      </c>
      <c r="U2041" s="41" t="b">
        <f t="shared" si="1"/>
        <v>0</v>
      </c>
    </row>
    <row r="2042" ht="15.75" customHeight="1">
      <c r="A2042" s="49"/>
      <c r="B2042" s="49"/>
      <c r="C2042" s="49"/>
      <c r="D2042" s="49"/>
      <c r="E2042" s="49"/>
      <c r="F2042" s="49"/>
      <c r="G2042" s="49"/>
      <c r="H2042" s="49"/>
      <c r="I2042" s="49"/>
      <c r="J2042" s="49"/>
      <c r="K2042" s="49"/>
      <c r="L2042" s="49"/>
      <c r="M2042" s="51"/>
      <c r="O2042" s="50">
        <f>Dataset!A2040</f>
        <v>46283</v>
      </c>
      <c r="P2042" s="16">
        <f>Dataset!B2040</f>
        <v>130533</v>
      </c>
      <c r="Q2042" s="16" t="str">
        <f>Dataset!C2040</f>
        <v>Y</v>
      </c>
      <c r="R2042" s="16">
        <f>Dataset!D2040</f>
        <v>15</v>
      </c>
      <c r="S2042" s="16" t="str">
        <f>if(T2042&lt;=0.3,Dataset!D2040, "")</f>
        <v/>
      </c>
      <c r="T2042" s="40">
        <f t="shared" si="2"/>
        <v>0.4462181682</v>
      </c>
      <c r="U2042" s="41" t="b">
        <f t="shared" si="1"/>
        <v>0</v>
      </c>
    </row>
    <row r="2043" ht="15.75" customHeight="1">
      <c r="A2043" s="49"/>
      <c r="B2043" s="49"/>
      <c r="C2043" s="49"/>
      <c r="D2043" s="49"/>
      <c r="E2043" s="49"/>
      <c r="F2043" s="49"/>
      <c r="G2043" s="49"/>
      <c r="H2043" s="49"/>
      <c r="I2043" s="49"/>
      <c r="J2043" s="49"/>
      <c r="K2043" s="49"/>
      <c r="L2043" s="49"/>
      <c r="M2043" s="51"/>
      <c r="O2043" s="50">
        <f>Dataset!A2041</f>
        <v>46283</v>
      </c>
      <c r="P2043" s="16">
        <f>Dataset!B2041</f>
        <v>286896</v>
      </c>
      <c r="Q2043" s="16" t="str">
        <f>Dataset!C2041</f>
        <v>Y</v>
      </c>
      <c r="R2043" s="16">
        <f>Dataset!D2041</f>
        <v>13</v>
      </c>
      <c r="S2043" s="16">
        <f>if(T2043&lt;=0.3,Dataset!D2041, "")</f>
        <v>13</v>
      </c>
      <c r="T2043" s="40">
        <f t="shared" si="2"/>
        <v>0.08319514244</v>
      </c>
      <c r="U2043" s="41" t="b">
        <f t="shared" si="1"/>
        <v>1</v>
      </c>
    </row>
    <row r="2044" ht="15.75" customHeight="1">
      <c r="A2044" s="49"/>
      <c r="B2044" s="49"/>
      <c r="C2044" s="49"/>
      <c r="D2044" s="49"/>
      <c r="E2044" s="49"/>
      <c r="F2044" s="49"/>
      <c r="G2044" s="49"/>
      <c r="H2044" s="49"/>
      <c r="I2044" s="49"/>
      <c r="J2044" s="49"/>
      <c r="K2044" s="49"/>
      <c r="L2044" s="49"/>
      <c r="M2044" s="51"/>
      <c r="O2044" s="50">
        <f>Dataset!A2042</f>
        <v>46282</v>
      </c>
      <c r="P2044" s="16">
        <f>Dataset!B2042</f>
        <v>263663</v>
      </c>
      <c r="Q2044" s="16" t="str">
        <f>Dataset!C2042</f>
        <v>Y</v>
      </c>
      <c r="R2044" s="16">
        <f>Dataset!D2042</f>
        <v>12</v>
      </c>
      <c r="S2044" s="16" t="str">
        <f>if(T2044&lt;=0.3,Dataset!D2042, "")</f>
        <v/>
      </c>
      <c r="T2044" s="40">
        <f t="shared" si="2"/>
        <v>0.7218431698</v>
      </c>
      <c r="U2044" s="41" t="b">
        <f t="shared" si="1"/>
        <v>0</v>
      </c>
    </row>
    <row r="2045" ht="15.75" customHeight="1">
      <c r="A2045" s="49"/>
      <c r="B2045" s="49"/>
      <c r="C2045" s="49"/>
      <c r="D2045" s="49"/>
      <c r="E2045" s="49"/>
      <c r="F2045" s="49"/>
      <c r="G2045" s="49"/>
      <c r="H2045" s="49"/>
      <c r="I2045" s="49"/>
      <c r="J2045" s="49"/>
      <c r="K2045" s="49"/>
      <c r="L2045" s="49"/>
      <c r="M2045" s="51"/>
      <c r="O2045" s="50">
        <f>Dataset!A2043</f>
        <v>46282</v>
      </c>
      <c r="P2045" s="16">
        <f>Dataset!B2043</f>
        <v>256174</v>
      </c>
      <c r="Q2045" s="16" t="str">
        <f>Dataset!C2043</f>
        <v>Y</v>
      </c>
      <c r="R2045" s="16">
        <f>Dataset!D2043</f>
        <v>15</v>
      </c>
      <c r="S2045" s="16" t="str">
        <f>if(T2045&lt;=0.3,Dataset!D2043, "")</f>
        <v/>
      </c>
      <c r="T2045" s="40">
        <f t="shared" si="2"/>
        <v>0.9364051497</v>
      </c>
      <c r="U2045" s="41" t="b">
        <f t="shared" si="1"/>
        <v>0</v>
      </c>
    </row>
    <row r="2046" ht="15.75" customHeight="1">
      <c r="A2046" s="49"/>
      <c r="B2046" s="49"/>
      <c r="C2046" s="49"/>
      <c r="D2046" s="49"/>
      <c r="E2046" s="49"/>
      <c r="F2046" s="49"/>
      <c r="G2046" s="49"/>
      <c r="H2046" s="49"/>
      <c r="I2046" s="49"/>
      <c r="J2046" s="49"/>
      <c r="K2046" s="49"/>
      <c r="L2046" s="49"/>
      <c r="M2046" s="51"/>
      <c r="O2046" s="50">
        <f>Dataset!A2044</f>
        <v>46282</v>
      </c>
      <c r="P2046" s="16">
        <f>Dataset!B2044</f>
        <v>238009</v>
      </c>
      <c r="Q2046" s="16" t="str">
        <f>Dataset!C2044</f>
        <v>Y</v>
      </c>
      <c r="R2046" s="16">
        <f>Dataset!D2044</f>
        <v>14</v>
      </c>
      <c r="S2046" s="16" t="str">
        <f>if(T2046&lt;=0.3,Dataset!D2044, "")</f>
        <v/>
      </c>
      <c r="T2046" s="40">
        <f t="shared" si="2"/>
        <v>0.8350525564</v>
      </c>
      <c r="U2046" s="41" t="b">
        <f t="shared" si="1"/>
        <v>0</v>
      </c>
    </row>
    <row r="2047" ht="15.75" customHeight="1">
      <c r="A2047" s="49"/>
      <c r="B2047" s="49"/>
      <c r="C2047" s="49"/>
      <c r="D2047" s="49"/>
      <c r="E2047" s="49"/>
      <c r="F2047" s="49"/>
      <c r="G2047" s="49"/>
      <c r="H2047" s="49"/>
      <c r="I2047" s="49"/>
      <c r="J2047" s="49"/>
      <c r="K2047" s="49"/>
      <c r="L2047" s="49"/>
      <c r="M2047" s="51"/>
      <c r="O2047" s="50">
        <f>Dataset!A2045</f>
        <v>46282</v>
      </c>
      <c r="P2047" s="16">
        <f>Dataset!B2045</f>
        <v>456439</v>
      </c>
      <c r="Q2047" s="16" t="str">
        <f>Dataset!C2045</f>
        <v>Y</v>
      </c>
      <c r="R2047" s="16">
        <f>Dataset!D2045</f>
        <v>13</v>
      </c>
      <c r="S2047" s="16" t="str">
        <f>if(T2047&lt;=0.3,Dataset!D2045, "")</f>
        <v/>
      </c>
      <c r="T2047" s="40">
        <f t="shared" si="2"/>
        <v>0.7296563556</v>
      </c>
      <c r="U2047" s="41" t="b">
        <f t="shared" si="1"/>
        <v>0</v>
      </c>
    </row>
    <row r="2048" ht="15.75" customHeight="1">
      <c r="A2048" s="49"/>
      <c r="B2048" s="49"/>
      <c r="C2048" s="49"/>
      <c r="D2048" s="49"/>
      <c r="E2048" s="49"/>
      <c r="F2048" s="49"/>
      <c r="G2048" s="49"/>
      <c r="H2048" s="49"/>
      <c r="I2048" s="49"/>
      <c r="J2048" s="49"/>
      <c r="K2048" s="49"/>
      <c r="L2048" s="49"/>
      <c r="M2048" s="51"/>
      <c r="O2048" s="50">
        <f>Dataset!A2046</f>
        <v>46282</v>
      </c>
      <c r="P2048" s="16">
        <f>Dataset!B2046</f>
        <v>140105</v>
      </c>
      <c r="Q2048" s="16" t="str">
        <f>Dataset!C2046</f>
        <v>Y</v>
      </c>
      <c r="R2048" s="16">
        <f>Dataset!D2046</f>
        <v>15</v>
      </c>
      <c r="S2048" s="16" t="str">
        <f>if(T2048&lt;=0.3,Dataset!D2046, "")</f>
        <v/>
      </c>
      <c r="T2048" s="40">
        <f t="shared" si="2"/>
        <v>0.6216922115</v>
      </c>
      <c r="U2048" s="41" t="b">
        <f t="shared" si="1"/>
        <v>0</v>
      </c>
    </row>
    <row r="2049" ht="15.75" customHeight="1">
      <c r="A2049" s="49"/>
      <c r="B2049" s="49"/>
      <c r="C2049" s="49"/>
      <c r="D2049" s="49"/>
      <c r="E2049" s="49"/>
      <c r="F2049" s="49"/>
      <c r="G2049" s="49"/>
      <c r="H2049" s="49"/>
      <c r="I2049" s="49"/>
      <c r="J2049" s="49"/>
      <c r="K2049" s="49"/>
      <c r="L2049" s="49"/>
      <c r="M2049" s="51"/>
      <c r="O2049" s="50">
        <f>Dataset!A2047</f>
        <v>46282</v>
      </c>
      <c r="P2049" s="16">
        <f>Dataset!B2047</f>
        <v>394241</v>
      </c>
      <c r="Q2049" s="16" t="str">
        <f>Dataset!C2047</f>
        <v>Y</v>
      </c>
      <c r="R2049" s="16">
        <f>Dataset!D2047</f>
        <v>7</v>
      </c>
      <c r="S2049" s="16" t="str">
        <f>if(T2049&lt;=0.3,Dataset!D2047, "")</f>
        <v/>
      </c>
      <c r="T2049" s="40">
        <f t="shared" si="2"/>
        <v>0.7483880536</v>
      </c>
      <c r="U2049" s="41" t="b">
        <f t="shared" si="1"/>
        <v>0</v>
      </c>
    </row>
    <row r="2050" ht="15.75" customHeight="1">
      <c r="A2050" s="49"/>
      <c r="B2050" s="49"/>
      <c r="C2050" s="49"/>
      <c r="D2050" s="49"/>
      <c r="E2050" s="49"/>
      <c r="F2050" s="49"/>
      <c r="G2050" s="49"/>
      <c r="H2050" s="49"/>
      <c r="I2050" s="49"/>
      <c r="J2050" s="49"/>
      <c r="K2050" s="49"/>
      <c r="L2050" s="49"/>
      <c r="M2050" s="51"/>
      <c r="O2050" s="50">
        <f>Dataset!A2048</f>
        <v>46282</v>
      </c>
      <c r="P2050" s="16">
        <f>Dataset!B2048</f>
        <v>35057</v>
      </c>
      <c r="Q2050" s="16" t="str">
        <f>Dataset!C2048</f>
        <v>Y</v>
      </c>
      <c r="R2050" s="16">
        <f>Dataset!D2048</f>
        <v>15</v>
      </c>
      <c r="S2050" s="16" t="str">
        <f>if(T2050&lt;=0.3,Dataset!D2048, "")</f>
        <v/>
      </c>
      <c r="T2050" s="40">
        <f t="shared" si="2"/>
        <v>0.9356582221</v>
      </c>
      <c r="U2050" s="41" t="b">
        <f t="shared" si="1"/>
        <v>0</v>
      </c>
    </row>
    <row r="2051" ht="15.75" customHeight="1">
      <c r="A2051" s="49"/>
      <c r="B2051" s="49"/>
      <c r="C2051" s="49"/>
      <c r="D2051" s="49"/>
      <c r="E2051" s="49"/>
      <c r="F2051" s="49"/>
      <c r="G2051" s="49"/>
      <c r="H2051" s="49"/>
      <c r="I2051" s="49"/>
      <c r="J2051" s="49"/>
      <c r="K2051" s="49"/>
      <c r="L2051" s="49"/>
      <c r="M2051" s="51"/>
      <c r="O2051" s="50">
        <f>Dataset!A2049</f>
        <v>46282</v>
      </c>
      <c r="P2051" s="16">
        <f>Dataset!B2049</f>
        <v>267254</v>
      </c>
      <c r="Q2051" s="16" t="str">
        <f>Dataset!C2049</f>
        <v>Y</v>
      </c>
      <c r="R2051" s="16">
        <f>Dataset!D2049</f>
        <v>15</v>
      </c>
      <c r="S2051" s="16">
        <f>if(T2051&lt;=0.3,Dataset!D2049, "")</f>
        <v>15</v>
      </c>
      <c r="T2051" s="40">
        <f t="shared" si="2"/>
        <v>0.2166394193</v>
      </c>
      <c r="U2051" s="41" t="b">
        <f t="shared" si="1"/>
        <v>1</v>
      </c>
    </row>
    <row r="2052" ht="15.75" customHeight="1">
      <c r="A2052" s="49"/>
      <c r="B2052" s="49"/>
      <c r="C2052" s="49"/>
      <c r="D2052" s="49"/>
      <c r="E2052" s="49"/>
      <c r="F2052" s="49"/>
      <c r="G2052" s="49"/>
      <c r="H2052" s="49"/>
      <c r="I2052" s="49"/>
      <c r="J2052" s="49"/>
      <c r="K2052" s="49"/>
      <c r="L2052" s="49"/>
      <c r="M2052" s="51"/>
      <c r="O2052" s="50">
        <f>Dataset!A2050</f>
        <v>46282</v>
      </c>
      <c r="P2052" s="16">
        <f>Dataset!B2050</f>
        <v>49809</v>
      </c>
      <c r="Q2052" s="16" t="str">
        <f>Dataset!C2050</f>
        <v>Y</v>
      </c>
      <c r="R2052" s="16">
        <f>Dataset!D2050</f>
        <v>14</v>
      </c>
      <c r="S2052" s="16" t="str">
        <f>if(T2052&lt;=0.3,Dataset!D2050, "")</f>
        <v/>
      </c>
      <c r="T2052" s="40">
        <f t="shared" si="2"/>
        <v>0.8451058094</v>
      </c>
      <c r="U2052" s="41" t="b">
        <f t="shared" si="1"/>
        <v>0</v>
      </c>
    </row>
    <row r="2053" ht="15.75" customHeight="1">
      <c r="A2053" s="49"/>
      <c r="B2053" s="49"/>
      <c r="C2053" s="49"/>
      <c r="D2053" s="49"/>
      <c r="E2053" s="49"/>
      <c r="F2053" s="49"/>
      <c r="G2053" s="49"/>
      <c r="H2053" s="49"/>
      <c r="I2053" s="49"/>
      <c r="J2053" s="49"/>
      <c r="K2053" s="49"/>
      <c r="L2053" s="49"/>
      <c r="M2053" s="51"/>
      <c r="O2053" s="50">
        <f>Dataset!A2051</f>
        <v>46282</v>
      </c>
      <c r="P2053" s="16">
        <f>Dataset!B2051</f>
        <v>180175</v>
      </c>
      <c r="Q2053" s="16" t="str">
        <f>Dataset!C2051</f>
        <v>Y</v>
      </c>
      <c r="R2053" s="16">
        <f>Dataset!D2051</f>
        <v>14</v>
      </c>
      <c r="S2053" s="16" t="str">
        <f>if(T2053&lt;=0.3,Dataset!D2051, "")</f>
        <v/>
      </c>
      <c r="T2053" s="40">
        <f t="shared" si="2"/>
        <v>0.8326156679</v>
      </c>
      <c r="U2053" s="41" t="b">
        <f t="shared" si="1"/>
        <v>0</v>
      </c>
    </row>
    <row r="2054" ht="15.75" customHeight="1">
      <c r="A2054" s="49"/>
      <c r="B2054" s="49"/>
      <c r="C2054" s="49"/>
      <c r="D2054" s="49"/>
      <c r="E2054" s="49"/>
      <c r="F2054" s="49"/>
      <c r="G2054" s="49"/>
      <c r="H2054" s="49"/>
      <c r="I2054" s="49"/>
      <c r="J2054" s="49"/>
      <c r="K2054" s="49"/>
      <c r="L2054" s="49"/>
      <c r="M2054" s="51"/>
      <c r="O2054" s="50">
        <f>Dataset!A2052</f>
        <v>46282</v>
      </c>
      <c r="P2054" s="16">
        <f>Dataset!B2052</f>
        <v>480444</v>
      </c>
      <c r="Q2054" s="16" t="str">
        <f>Dataset!C2052</f>
        <v>Y</v>
      </c>
      <c r="R2054" s="16">
        <f>Dataset!D2052</f>
        <v>15</v>
      </c>
      <c r="S2054" s="16" t="str">
        <f>if(T2054&lt;=0.3,Dataset!D2052, "")</f>
        <v/>
      </c>
      <c r="T2054" s="40">
        <f t="shared" si="2"/>
        <v>0.976841139</v>
      </c>
      <c r="U2054" s="41" t="b">
        <f t="shared" si="1"/>
        <v>0</v>
      </c>
    </row>
    <row r="2055" ht="15.75" customHeight="1">
      <c r="A2055" s="49"/>
      <c r="B2055" s="49"/>
      <c r="C2055" s="49"/>
      <c r="D2055" s="49"/>
      <c r="E2055" s="49"/>
      <c r="F2055" s="49"/>
      <c r="G2055" s="49"/>
      <c r="H2055" s="49"/>
      <c r="I2055" s="49"/>
      <c r="J2055" s="49"/>
      <c r="K2055" s="49"/>
      <c r="L2055" s="49"/>
      <c r="M2055" s="51"/>
      <c r="O2055" s="50">
        <f>Dataset!A2053</f>
        <v>46282</v>
      </c>
      <c r="P2055" s="16">
        <f>Dataset!B2053</f>
        <v>114782</v>
      </c>
      <c r="Q2055" s="16" t="str">
        <f>Dataset!C2053</f>
        <v>Y</v>
      </c>
      <c r="R2055" s="16">
        <f>Dataset!D2053</f>
        <v>14</v>
      </c>
      <c r="S2055" s="16" t="str">
        <f>if(T2055&lt;=0.3,Dataset!D2053, "")</f>
        <v/>
      </c>
      <c r="T2055" s="40">
        <f t="shared" si="2"/>
        <v>0.9302308691</v>
      </c>
      <c r="U2055" s="41" t="b">
        <f t="shared" si="1"/>
        <v>0</v>
      </c>
    </row>
    <row r="2056" ht="15.75" customHeight="1">
      <c r="A2056" s="49"/>
      <c r="B2056" s="49"/>
      <c r="C2056" s="49"/>
      <c r="D2056" s="49"/>
      <c r="E2056" s="49"/>
      <c r="F2056" s="49"/>
      <c r="G2056" s="49"/>
      <c r="H2056" s="49"/>
      <c r="I2056" s="49"/>
      <c r="J2056" s="49"/>
      <c r="K2056" s="49"/>
      <c r="L2056" s="49"/>
      <c r="M2056" s="51"/>
      <c r="O2056" s="50">
        <f>Dataset!A2054</f>
        <v>46282</v>
      </c>
      <c r="P2056" s="16">
        <f>Dataset!B2054</f>
        <v>77853</v>
      </c>
      <c r="Q2056" s="16" t="str">
        <f>Dataset!C2054</f>
        <v>Y</v>
      </c>
      <c r="R2056" s="16">
        <f>Dataset!D2054</f>
        <v>14</v>
      </c>
      <c r="S2056" s="16" t="str">
        <f>if(T2056&lt;=0.3,Dataset!D2054, "")</f>
        <v/>
      </c>
      <c r="T2056" s="40">
        <f t="shared" si="2"/>
        <v>0.557200776</v>
      </c>
      <c r="U2056" s="41" t="b">
        <f t="shared" si="1"/>
        <v>0</v>
      </c>
    </row>
    <row r="2057" ht="15.75" customHeight="1">
      <c r="A2057" s="49"/>
      <c r="B2057" s="49"/>
      <c r="C2057" s="49"/>
      <c r="D2057" s="49"/>
      <c r="E2057" s="49"/>
      <c r="F2057" s="49"/>
      <c r="G2057" s="49"/>
      <c r="H2057" s="49"/>
      <c r="I2057" s="49"/>
      <c r="J2057" s="49"/>
      <c r="K2057" s="49"/>
      <c r="L2057" s="49"/>
      <c r="M2057" s="51"/>
      <c r="O2057" s="50">
        <f>Dataset!A2055</f>
        <v>46282</v>
      </c>
      <c r="P2057" s="16">
        <f>Dataset!B2055</f>
        <v>360502</v>
      </c>
      <c r="Q2057" s="16" t="str">
        <f>Dataset!C2055</f>
        <v>Y</v>
      </c>
      <c r="R2057" s="16">
        <f>Dataset!D2055</f>
        <v>15</v>
      </c>
      <c r="S2057" s="16" t="str">
        <f>if(T2057&lt;=0.3,Dataset!D2055, "")</f>
        <v/>
      </c>
      <c r="T2057" s="40">
        <f t="shared" si="2"/>
        <v>0.9989092978</v>
      </c>
      <c r="U2057" s="41" t="b">
        <f t="shared" si="1"/>
        <v>0</v>
      </c>
    </row>
    <row r="2058" ht="15.75" customHeight="1">
      <c r="A2058" s="49"/>
      <c r="B2058" s="49"/>
      <c r="C2058" s="49"/>
      <c r="D2058" s="49"/>
      <c r="E2058" s="49"/>
      <c r="F2058" s="49"/>
      <c r="G2058" s="49"/>
      <c r="H2058" s="49"/>
      <c r="I2058" s="49"/>
      <c r="J2058" s="49"/>
      <c r="K2058" s="49"/>
      <c r="L2058" s="49"/>
      <c r="M2058" s="51"/>
      <c r="O2058" s="50">
        <f>Dataset!A2056</f>
        <v>46282</v>
      </c>
      <c r="P2058" s="16">
        <f>Dataset!B2056</f>
        <v>75571</v>
      </c>
      <c r="Q2058" s="16" t="str">
        <f>Dataset!C2056</f>
        <v>Y</v>
      </c>
      <c r="R2058" s="16">
        <f>Dataset!D2056</f>
        <v>15</v>
      </c>
      <c r="S2058" s="16">
        <f>if(T2058&lt;=0.3,Dataset!D2056, "")</f>
        <v>15</v>
      </c>
      <c r="T2058" s="40">
        <f t="shared" si="2"/>
        <v>0.1807442256</v>
      </c>
      <c r="U2058" s="41" t="b">
        <f t="shared" si="1"/>
        <v>1</v>
      </c>
    </row>
    <row r="2059" ht="15.75" customHeight="1">
      <c r="A2059" s="49"/>
      <c r="B2059" s="49"/>
      <c r="C2059" s="49"/>
      <c r="D2059" s="49"/>
      <c r="E2059" s="49"/>
      <c r="F2059" s="49"/>
      <c r="G2059" s="49"/>
      <c r="H2059" s="49"/>
      <c r="I2059" s="49"/>
      <c r="J2059" s="49"/>
      <c r="K2059" s="49"/>
      <c r="L2059" s="49"/>
      <c r="M2059" s="51"/>
      <c r="O2059" s="50">
        <f>Dataset!A2057</f>
        <v>46282</v>
      </c>
      <c r="P2059" s="16">
        <f>Dataset!B2057</f>
        <v>38657</v>
      </c>
      <c r="Q2059" s="16" t="str">
        <f>Dataset!C2057</f>
        <v>Y</v>
      </c>
      <c r="R2059" s="16">
        <f>Dataset!D2057</f>
        <v>15</v>
      </c>
      <c r="S2059" s="16" t="str">
        <f>if(T2059&lt;=0.3,Dataset!D2057, "")</f>
        <v/>
      </c>
      <c r="T2059" s="40">
        <f t="shared" si="2"/>
        <v>0.5443126637</v>
      </c>
      <c r="U2059" s="41" t="b">
        <f t="shared" si="1"/>
        <v>0</v>
      </c>
    </row>
    <row r="2060" ht="15.75" customHeight="1">
      <c r="A2060" s="49"/>
      <c r="B2060" s="49"/>
      <c r="C2060" s="49"/>
      <c r="D2060" s="49"/>
      <c r="E2060" s="49"/>
      <c r="F2060" s="49"/>
      <c r="G2060" s="49"/>
      <c r="H2060" s="49"/>
      <c r="I2060" s="49"/>
      <c r="J2060" s="49"/>
      <c r="K2060" s="49"/>
      <c r="L2060" s="49"/>
      <c r="M2060" s="51"/>
      <c r="O2060" s="50">
        <f>Dataset!A2058</f>
        <v>46282</v>
      </c>
      <c r="P2060" s="16">
        <f>Dataset!B2058</f>
        <v>133555</v>
      </c>
      <c r="Q2060" s="16" t="str">
        <f>Dataset!C2058</f>
        <v>Y</v>
      </c>
      <c r="R2060" s="16">
        <f>Dataset!D2058</f>
        <v>15</v>
      </c>
      <c r="S2060" s="16" t="str">
        <f>if(T2060&lt;=0.3,Dataset!D2058, "")</f>
        <v/>
      </c>
      <c r="T2060" s="40">
        <f t="shared" si="2"/>
        <v>0.6148683359</v>
      </c>
      <c r="U2060" s="41" t="b">
        <f t="shared" si="1"/>
        <v>0</v>
      </c>
    </row>
    <row r="2061" ht="15.75" customHeight="1">
      <c r="A2061" s="49"/>
      <c r="B2061" s="49"/>
      <c r="C2061" s="49"/>
      <c r="D2061" s="49"/>
      <c r="E2061" s="49"/>
      <c r="F2061" s="49"/>
      <c r="G2061" s="49"/>
      <c r="H2061" s="49"/>
      <c r="I2061" s="49"/>
      <c r="J2061" s="49"/>
      <c r="K2061" s="49"/>
      <c r="L2061" s="49"/>
      <c r="M2061" s="51"/>
      <c r="O2061" s="50">
        <f>Dataset!A2059</f>
        <v>46282</v>
      </c>
      <c r="P2061" s="16">
        <f>Dataset!B2059</f>
        <v>78552</v>
      </c>
      <c r="Q2061" s="16" t="str">
        <f>Dataset!C2059</f>
        <v>Y</v>
      </c>
      <c r="R2061" s="16">
        <f>Dataset!D2059</f>
        <v>14</v>
      </c>
      <c r="S2061" s="16" t="str">
        <f>if(T2061&lt;=0.3,Dataset!D2059, "")</f>
        <v/>
      </c>
      <c r="T2061" s="40">
        <f t="shared" si="2"/>
        <v>0.8993270842</v>
      </c>
      <c r="U2061" s="41" t="b">
        <f t="shared" si="1"/>
        <v>0</v>
      </c>
    </row>
    <row r="2062" ht="15.75" customHeight="1">
      <c r="A2062" s="49"/>
      <c r="B2062" s="49"/>
      <c r="C2062" s="49"/>
      <c r="D2062" s="49"/>
      <c r="E2062" s="49"/>
      <c r="F2062" s="49"/>
      <c r="G2062" s="49"/>
      <c r="H2062" s="49"/>
      <c r="I2062" s="49"/>
      <c r="J2062" s="49"/>
      <c r="K2062" s="49"/>
      <c r="L2062" s="49"/>
      <c r="M2062" s="51"/>
      <c r="O2062" s="50">
        <f>Dataset!A2060</f>
        <v>46282</v>
      </c>
      <c r="P2062" s="16">
        <f>Dataset!B2060</f>
        <v>10774</v>
      </c>
      <c r="Q2062" s="16" t="str">
        <f>Dataset!C2060</f>
        <v>Y</v>
      </c>
      <c r="R2062" s="16">
        <f>Dataset!D2060</f>
        <v>15</v>
      </c>
      <c r="S2062" s="16">
        <f>if(T2062&lt;=0.3,Dataset!D2060, "")</f>
        <v>15</v>
      </c>
      <c r="T2062" s="40">
        <f t="shared" si="2"/>
        <v>0.01606754405</v>
      </c>
      <c r="U2062" s="41" t="b">
        <f t="shared" si="1"/>
        <v>1</v>
      </c>
    </row>
    <row r="2063" ht="15.75" customHeight="1">
      <c r="A2063" s="49"/>
      <c r="B2063" s="49"/>
      <c r="C2063" s="49"/>
      <c r="D2063" s="49"/>
      <c r="E2063" s="49"/>
      <c r="F2063" s="49"/>
      <c r="G2063" s="49"/>
      <c r="H2063" s="49"/>
      <c r="I2063" s="49"/>
      <c r="J2063" s="49"/>
      <c r="K2063" s="49"/>
      <c r="L2063" s="49"/>
      <c r="M2063" s="51"/>
      <c r="O2063" s="50">
        <f>Dataset!A2061</f>
        <v>46282</v>
      </c>
      <c r="P2063" s="16">
        <f>Dataset!B2061</f>
        <v>60576</v>
      </c>
      <c r="Q2063" s="16" t="str">
        <f>Dataset!C2061</f>
        <v>Y</v>
      </c>
      <c r="R2063" s="16">
        <f>Dataset!D2061</f>
        <v>13</v>
      </c>
      <c r="S2063" s="16" t="str">
        <f>if(T2063&lt;=0.3,Dataset!D2061, "")</f>
        <v/>
      </c>
      <c r="T2063" s="40">
        <f t="shared" si="2"/>
        <v>0.7899761671</v>
      </c>
      <c r="U2063" s="41" t="b">
        <f t="shared" si="1"/>
        <v>0</v>
      </c>
    </row>
    <row r="2064" ht="15.75" customHeight="1">
      <c r="A2064" s="49"/>
      <c r="B2064" s="49"/>
      <c r="C2064" s="49"/>
      <c r="D2064" s="49"/>
      <c r="E2064" s="49"/>
      <c r="F2064" s="49"/>
      <c r="G2064" s="49"/>
      <c r="H2064" s="49"/>
      <c r="I2064" s="49"/>
      <c r="J2064" s="49"/>
      <c r="K2064" s="49"/>
      <c r="L2064" s="49"/>
      <c r="M2064" s="51"/>
      <c r="O2064" s="50">
        <f>Dataset!A2062</f>
        <v>46282</v>
      </c>
      <c r="P2064" s="16">
        <f>Dataset!B2062</f>
        <v>87200</v>
      </c>
      <c r="Q2064" s="16" t="str">
        <f>Dataset!C2062</f>
        <v>Y</v>
      </c>
      <c r="R2064" s="16">
        <f>Dataset!D2062</f>
        <v>14</v>
      </c>
      <c r="S2064" s="16" t="str">
        <f>if(T2064&lt;=0.3,Dataset!D2062, "")</f>
        <v/>
      </c>
      <c r="T2064" s="40">
        <f t="shared" si="2"/>
        <v>0.4922073134</v>
      </c>
      <c r="U2064" s="41" t="b">
        <f t="shared" si="1"/>
        <v>0</v>
      </c>
    </row>
    <row r="2065" ht="15.75" customHeight="1">
      <c r="A2065" s="49"/>
      <c r="B2065" s="49"/>
      <c r="C2065" s="49"/>
      <c r="D2065" s="49"/>
      <c r="E2065" s="49"/>
      <c r="F2065" s="49"/>
      <c r="G2065" s="49"/>
      <c r="H2065" s="49"/>
      <c r="I2065" s="49"/>
      <c r="J2065" s="49"/>
      <c r="K2065" s="49"/>
      <c r="L2065" s="49"/>
      <c r="M2065" s="51"/>
      <c r="O2065" s="50">
        <f>Dataset!A2063</f>
        <v>46282</v>
      </c>
      <c r="P2065" s="16">
        <f>Dataset!B2063</f>
        <v>211864</v>
      </c>
      <c r="Q2065" s="16" t="str">
        <f>Dataset!C2063</f>
        <v>Y</v>
      </c>
      <c r="R2065" s="16">
        <f>Dataset!D2063</f>
        <v>14</v>
      </c>
      <c r="S2065" s="16">
        <f>if(T2065&lt;=0.3,Dataset!D2063, "")</f>
        <v>14</v>
      </c>
      <c r="T2065" s="40">
        <f t="shared" si="2"/>
        <v>0.2454294095</v>
      </c>
      <c r="U2065" s="41" t="b">
        <f t="shared" si="1"/>
        <v>1</v>
      </c>
    </row>
    <row r="2066" ht="15.75" customHeight="1">
      <c r="A2066" s="49"/>
      <c r="B2066" s="49"/>
      <c r="C2066" s="49"/>
      <c r="D2066" s="49"/>
      <c r="E2066" s="49"/>
      <c r="F2066" s="49"/>
      <c r="G2066" s="49"/>
      <c r="H2066" s="49"/>
      <c r="I2066" s="49"/>
      <c r="J2066" s="49"/>
      <c r="K2066" s="49"/>
      <c r="L2066" s="49"/>
      <c r="M2066" s="51"/>
      <c r="O2066" s="50">
        <f>Dataset!A2064</f>
        <v>46282</v>
      </c>
      <c r="P2066" s="16">
        <f>Dataset!B2064</f>
        <v>266022</v>
      </c>
      <c r="Q2066" s="16" t="str">
        <f>Dataset!C2064</f>
        <v>Y</v>
      </c>
      <c r="R2066" s="16">
        <f>Dataset!D2064</f>
        <v>11</v>
      </c>
      <c r="S2066" s="16" t="str">
        <f>if(T2066&lt;=0.3,Dataset!D2064, "")</f>
        <v/>
      </c>
      <c r="T2066" s="40">
        <f t="shared" si="2"/>
        <v>0.6481698022</v>
      </c>
      <c r="U2066" s="41" t="b">
        <f t="shared" si="1"/>
        <v>0</v>
      </c>
    </row>
    <row r="2067" ht="15.75" customHeight="1">
      <c r="A2067" s="49"/>
      <c r="B2067" s="49"/>
      <c r="C2067" s="49"/>
      <c r="D2067" s="49"/>
      <c r="E2067" s="49"/>
      <c r="F2067" s="49"/>
      <c r="G2067" s="49"/>
      <c r="H2067" s="49"/>
      <c r="I2067" s="49"/>
      <c r="J2067" s="49"/>
      <c r="K2067" s="49"/>
      <c r="L2067" s="49"/>
      <c r="M2067" s="51"/>
      <c r="O2067" s="50">
        <f>Dataset!A2065</f>
        <v>46282</v>
      </c>
      <c r="P2067" s="16">
        <f>Dataset!B2065</f>
        <v>95393</v>
      </c>
      <c r="Q2067" s="16" t="str">
        <f>Dataset!C2065</f>
        <v>Y</v>
      </c>
      <c r="R2067" s="16">
        <f>Dataset!D2065</f>
        <v>14</v>
      </c>
      <c r="S2067" s="16" t="str">
        <f>if(T2067&lt;=0.3,Dataset!D2065, "")</f>
        <v/>
      </c>
      <c r="T2067" s="40">
        <f t="shared" si="2"/>
        <v>0.9135851072</v>
      </c>
      <c r="U2067" s="41" t="b">
        <f t="shared" si="1"/>
        <v>0</v>
      </c>
    </row>
    <row r="2068" ht="15.75" customHeight="1">
      <c r="A2068" s="49"/>
      <c r="B2068" s="49"/>
      <c r="C2068" s="49"/>
      <c r="D2068" s="49"/>
      <c r="E2068" s="49"/>
      <c r="F2068" s="49"/>
      <c r="G2068" s="49"/>
      <c r="H2068" s="49"/>
      <c r="I2068" s="49"/>
      <c r="J2068" s="49"/>
      <c r="K2068" s="49"/>
      <c r="L2068" s="49"/>
      <c r="M2068" s="51"/>
      <c r="O2068" s="50">
        <f>Dataset!A2066</f>
        <v>46282</v>
      </c>
      <c r="P2068" s="16">
        <f>Dataset!B2066</f>
        <v>329643</v>
      </c>
      <c r="Q2068" s="16" t="str">
        <f>Dataset!C2066</f>
        <v>Y</v>
      </c>
      <c r="R2068" s="16">
        <f>Dataset!D2066</f>
        <v>14</v>
      </c>
      <c r="S2068" s="16" t="str">
        <f>if(T2068&lt;=0.3,Dataset!D2066, "")</f>
        <v/>
      </c>
      <c r="T2068" s="40">
        <f t="shared" si="2"/>
        <v>0.4560155904</v>
      </c>
      <c r="U2068" s="41" t="b">
        <f t="shared" si="1"/>
        <v>0</v>
      </c>
    </row>
    <row r="2069" ht="15.75" customHeight="1">
      <c r="A2069" s="49"/>
      <c r="B2069" s="49"/>
      <c r="C2069" s="49"/>
      <c r="D2069" s="49"/>
      <c r="E2069" s="49"/>
      <c r="F2069" s="49"/>
      <c r="G2069" s="49"/>
      <c r="H2069" s="49"/>
      <c r="I2069" s="49"/>
      <c r="J2069" s="49"/>
      <c r="K2069" s="49"/>
      <c r="L2069" s="49"/>
      <c r="M2069" s="51"/>
      <c r="O2069" s="50">
        <f>Dataset!A2067</f>
        <v>46282</v>
      </c>
      <c r="P2069" s="16">
        <f>Dataset!B2067</f>
        <v>307946</v>
      </c>
      <c r="Q2069" s="16" t="str">
        <f>Dataset!C2067</f>
        <v>Y</v>
      </c>
      <c r="R2069" s="16">
        <f>Dataset!D2067</f>
        <v>14</v>
      </c>
      <c r="S2069" s="16" t="str">
        <f>if(T2069&lt;=0.3,Dataset!D2067, "")</f>
        <v/>
      </c>
      <c r="T2069" s="40">
        <f t="shared" si="2"/>
        <v>0.4305785656</v>
      </c>
      <c r="U2069" s="41" t="b">
        <f t="shared" si="1"/>
        <v>0</v>
      </c>
    </row>
    <row r="2070" ht="15.75" customHeight="1">
      <c r="A2070" s="49"/>
      <c r="B2070" s="49"/>
      <c r="C2070" s="49"/>
      <c r="D2070" s="49"/>
      <c r="E2070" s="49"/>
      <c r="F2070" s="49"/>
      <c r="G2070" s="49"/>
      <c r="H2070" s="49"/>
      <c r="I2070" s="49"/>
      <c r="J2070" s="49"/>
      <c r="K2070" s="49"/>
      <c r="L2070" s="49"/>
      <c r="M2070" s="51"/>
      <c r="O2070" s="50">
        <f>Dataset!A2068</f>
        <v>46282</v>
      </c>
      <c r="P2070" s="16">
        <f>Dataset!B2068</f>
        <v>97278</v>
      </c>
      <c r="Q2070" s="16" t="str">
        <f>Dataset!C2068</f>
        <v>Y</v>
      </c>
      <c r="R2070" s="16">
        <f>Dataset!D2068</f>
        <v>14</v>
      </c>
      <c r="S2070" s="16" t="str">
        <f>if(T2070&lt;=0.3,Dataset!D2068, "")</f>
        <v/>
      </c>
      <c r="T2070" s="40">
        <f t="shared" si="2"/>
        <v>0.8049538181</v>
      </c>
      <c r="U2070" s="41" t="b">
        <f t="shared" si="1"/>
        <v>0</v>
      </c>
    </row>
    <row r="2071" ht="15.75" customHeight="1">
      <c r="A2071" s="49"/>
      <c r="B2071" s="49"/>
      <c r="C2071" s="49"/>
      <c r="D2071" s="49"/>
      <c r="E2071" s="49"/>
      <c r="F2071" s="49"/>
      <c r="G2071" s="49"/>
      <c r="H2071" s="49"/>
      <c r="I2071" s="49"/>
      <c r="J2071" s="49"/>
      <c r="K2071" s="49"/>
      <c r="L2071" s="49"/>
      <c r="M2071" s="51"/>
      <c r="O2071" s="50">
        <f>Dataset!A2069</f>
        <v>46281</v>
      </c>
      <c r="P2071" s="16">
        <f>Dataset!B2069</f>
        <v>145446</v>
      </c>
      <c r="Q2071" s="16" t="str">
        <f>Dataset!C2069</f>
        <v>Y</v>
      </c>
      <c r="R2071" s="16">
        <f>Dataset!D2069</f>
        <v>15</v>
      </c>
      <c r="S2071" s="16">
        <f>if(T2071&lt;=0.3,Dataset!D2069, "")</f>
        <v>15</v>
      </c>
      <c r="T2071" s="40">
        <f t="shared" si="2"/>
        <v>0.1988845567</v>
      </c>
      <c r="U2071" s="41" t="b">
        <f t="shared" si="1"/>
        <v>1</v>
      </c>
    </row>
    <row r="2072" ht="15.75" customHeight="1">
      <c r="A2072" s="49"/>
      <c r="B2072" s="49"/>
      <c r="C2072" s="49"/>
      <c r="D2072" s="49"/>
      <c r="E2072" s="49"/>
      <c r="F2072" s="49"/>
      <c r="G2072" s="49"/>
      <c r="H2072" s="49"/>
      <c r="I2072" s="49"/>
      <c r="J2072" s="49"/>
      <c r="K2072" s="49"/>
      <c r="L2072" s="49"/>
      <c r="M2072" s="51"/>
      <c r="O2072" s="50">
        <f>Dataset!A2070</f>
        <v>46281</v>
      </c>
      <c r="P2072" s="16">
        <f>Dataset!B2070</f>
        <v>108134</v>
      </c>
      <c r="Q2072" s="16" t="str">
        <f>Dataset!C2070</f>
        <v>Y</v>
      </c>
      <c r="R2072" s="16">
        <f>Dataset!D2070</f>
        <v>15</v>
      </c>
      <c r="S2072" s="16" t="str">
        <f>if(T2072&lt;=0.3,Dataset!D2070, "")</f>
        <v/>
      </c>
      <c r="T2072" s="40">
        <f t="shared" si="2"/>
        <v>0.4236214006</v>
      </c>
      <c r="U2072" s="41" t="b">
        <f t="shared" si="1"/>
        <v>0</v>
      </c>
    </row>
    <row r="2073" ht="15.75" customHeight="1">
      <c r="A2073" s="49"/>
      <c r="B2073" s="49"/>
      <c r="C2073" s="49"/>
      <c r="D2073" s="49"/>
      <c r="E2073" s="49"/>
      <c r="F2073" s="49"/>
      <c r="G2073" s="49"/>
      <c r="H2073" s="49"/>
      <c r="I2073" s="49"/>
      <c r="J2073" s="49"/>
      <c r="K2073" s="49"/>
      <c r="L2073" s="49"/>
      <c r="M2073" s="51"/>
      <c r="O2073" s="50">
        <f>Dataset!A2071</f>
        <v>46281</v>
      </c>
      <c r="P2073" s="16">
        <f>Dataset!B2071</f>
        <v>112917</v>
      </c>
      <c r="Q2073" s="16" t="str">
        <f>Dataset!C2071</f>
        <v>Y</v>
      </c>
      <c r="R2073" s="16">
        <f>Dataset!D2071</f>
        <v>14</v>
      </c>
      <c r="S2073" s="16" t="str">
        <f>if(T2073&lt;=0.3,Dataset!D2071, "")</f>
        <v/>
      </c>
      <c r="T2073" s="40">
        <f t="shared" si="2"/>
        <v>0.587454249</v>
      </c>
      <c r="U2073" s="41" t="b">
        <f t="shared" si="1"/>
        <v>0</v>
      </c>
    </row>
    <row r="2074" ht="15.75" customHeight="1">
      <c r="A2074" s="49"/>
      <c r="B2074" s="49"/>
      <c r="C2074" s="49"/>
      <c r="D2074" s="49"/>
      <c r="E2074" s="49"/>
      <c r="F2074" s="49"/>
      <c r="G2074" s="49"/>
      <c r="H2074" s="49"/>
      <c r="I2074" s="49"/>
      <c r="J2074" s="49"/>
      <c r="K2074" s="49"/>
      <c r="L2074" s="49"/>
      <c r="M2074" s="51"/>
      <c r="O2074" s="50">
        <f>Dataset!A2072</f>
        <v>46281</v>
      </c>
      <c r="P2074" s="16">
        <f>Dataset!B2072</f>
        <v>296561</v>
      </c>
      <c r="Q2074" s="16" t="str">
        <f>Dataset!C2072</f>
        <v>Y</v>
      </c>
      <c r="R2074" s="16">
        <f>Dataset!D2072</f>
        <v>12</v>
      </c>
      <c r="S2074" s="16" t="str">
        <f>if(T2074&lt;=0.3,Dataset!D2072, "")</f>
        <v/>
      </c>
      <c r="T2074" s="40">
        <f t="shared" si="2"/>
        <v>0.4932586376</v>
      </c>
      <c r="U2074" s="41" t="b">
        <f t="shared" si="1"/>
        <v>0</v>
      </c>
    </row>
    <row r="2075" ht="15.75" customHeight="1">
      <c r="A2075" s="49"/>
      <c r="B2075" s="49"/>
      <c r="C2075" s="49"/>
      <c r="D2075" s="49"/>
      <c r="E2075" s="49"/>
      <c r="F2075" s="49"/>
      <c r="G2075" s="49"/>
      <c r="H2075" s="49"/>
      <c r="I2075" s="49"/>
      <c r="J2075" s="49"/>
      <c r="K2075" s="49"/>
      <c r="L2075" s="49"/>
      <c r="M2075" s="51"/>
      <c r="O2075" s="50">
        <f>Dataset!A2073</f>
        <v>46281</v>
      </c>
      <c r="P2075" s="16">
        <f>Dataset!B2073</f>
        <v>347838</v>
      </c>
      <c r="Q2075" s="16" t="str">
        <f>Dataset!C2073</f>
        <v>Y</v>
      </c>
      <c r="R2075" s="16">
        <f>Dataset!D2073</f>
        <v>15</v>
      </c>
      <c r="S2075" s="16">
        <f>if(T2075&lt;=0.3,Dataset!D2073, "")</f>
        <v>15</v>
      </c>
      <c r="T2075" s="40">
        <f t="shared" si="2"/>
        <v>0.08968525694</v>
      </c>
      <c r="U2075" s="41" t="b">
        <f t="shared" si="1"/>
        <v>1</v>
      </c>
    </row>
    <row r="2076" ht="15.75" customHeight="1">
      <c r="A2076" s="49"/>
      <c r="B2076" s="49"/>
      <c r="C2076" s="49"/>
      <c r="D2076" s="49"/>
      <c r="E2076" s="49"/>
      <c r="F2076" s="49"/>
      <c r="G2076" s="49"/>
      <c r="H2076" s="49"/>
      <c r="I2076" s="49"/>
      <c r="J2076" s="49"/>
      <c r="K2076" s="49"/>
      <c r="L2076" s="49"/>
      <c r="M2076" s="51"/>
      <c r="O2076" s="50">
        <f>Dataset!A2074</f>
        <v>46281</v>
      </c>
      <c r="P2076" s="16">
        <f>Dataset!B2074</f>
        <v>374928</v>
      </c>
      <c r="Q2076" s="16" t="str">
        <f>Dataset!C2074</f>
        <v>Y</v>
      </c>
      <c r="R2076" s="16">
        <f>Dataset!D2074</f>
        <v>15</v>
      </c>
      <c r="S2076" s="16" t="str">
        <f>if(T2076&lt;=0.3,Dataset!D2074, "")</f>
        <v/>
      </c>
      <c r="T2076" s="40">
        <f t="shared" si="2"/>
        <v>0.3542807602</v>
      </c>
      <c r="U2076" s="41" t="b">
        <f t="shared" si="1"/>
        <v>0</v>
      </c>
    </row>
    <row r="2077" ht="15.75" customHeight="1">
      <c r="A2077" s="49"/>
      <c r="B2077" s="49"/>
      <c r="C2077" s="49"/>
      <c r="D2077" s="49"/>
      <c r="E2077" s="49"/>
      <c r="F2077" s="49"/>
      <c r="G2077" s="49"/>
      <c r="H2077" s="49"/>
      <c r="I2077" s="49"/>
      <c r="J2077" s="49"/>
      <c r="K2077" s="49"/>
      <c r="L2077" s="49"/>
      <c r="M2077" s="51"/>
      <c r="O2077" s="50">
        <f>Dataset!A2075</f>
        <v>46281</v>
      </c>
      <c r="P2077" s="16">
        <f>Dataset!B2075</f>
        <v>119881</v>
      </c>
      <c r="Q2077" s="16" t="str">
        <f>Dataset!C2075</f>
        <v>Y</v>
      </c>
      <c r="R2077" s="16">
        <f>Dataset!D2075</f>
        <v>14</v>
      </c>
      <c r="S2077" s="16" t="str">
        <f>if(T2077&lt;=0.3,Dataset!D2075, "")</f>
        <v/>
      </c>
      <c r="T2077" s="40">
        <f t="shared" si="2"/>
        <v>0.6002247465</v>
      </c>
      <c r="U2077" s="41" t="b">
        <f t="shared" si="1"/>
        <v>0</v>
      </c>
    </row>
    <row r="2078" ht="15.75" customHeight="1">
      <c r="A2078" s="49"/>
      <c r="B2078" s="49"/>
      <c r="C2078" s="49"/>
      <c r="D2078" s="49"/>
      <c r="E2078" s="49"/>
      <c r="F2078" s="49"/>
      <c r="G2078" s="49"/>
      <c r="H2078" s="49"/>
      <c r="I2078" s="49"/>
      <c r="J2078" s="49"/>
      <c r="K2078" s="49"/>
      <c r="L2078" s="49"/>
      <c r="M2078" s="51"/>
      <c r="O2078" s="50">
        <f>Dataset!A2076</f>
        <v>46281</v>
      </c>
      <c r="P2078" s="16">
        <f>Dataset!B2076</f>
        <v>345829</v>
      </c>
      <c r="Q2078" s="16" t="str">
        <f>Dataset!C2076</f>
        <v>Y</v>
      </c>
      <c r="R2078" s="16">
        <f>Dataset!D2076</f>
        <v>15</v>
      </c>
      <c r="S2078" s="16" t="str">
        <f>if(T2078&lt;=0.3,Dataset!D2076, "")</f>
        <v/>
      </c>
      <c r="T2078" s="40">
        <f t="shared" si="2"/>
        <v>0.8725517624</v>
      </c>
      <c r="U2078" s="41" t="b">
        <f t="shared" si="1"/>
        <v>0</v>
      </c>
    </row>
    <row r="2079" ht="15.75" customHeight="1">
      <c r="A2079" s="49"/>
      <c r="B2079" s="49"/>
      <c r="C2079" s="49"/>
      <c r="D2079" s="49"/>
      <c r="E2079" s="49"/>
      <c r="F2079" s="49"/>
      <c r="G2079" s="49"/>
      <c r="H2079" s="49"/>
      <c r="I2079" s="49"/>
      <c r="J2079" s="49"/>
      <c r="K2079" s="49"/>
      <c r="L2079" s="49"/>
      <c r="M2079" s="51"/>
      <c r="O2079" s="50">
        <f>Dataset!A2077</f>
        <v>46281</v>
      </c>
      <c r="P2079" s="16">
        <f>Dataset!B2077</f>
        <v>421875</v>
      </c>
      <c r="Q2079" s="16" t="str">
        <f>Dataset!C2077</f>
        <v>Y</v>
      </c>
      <c r="R2079" s="16">
        <f>Dataset!D2077</f>
        <v>14</v>
      </c>
      <c r="S2079" s="16" t="str">
        <f>if(T2079&lt;=0.3,Dataset!D2077, "")</f>
        <v/>
      </c>
      <c r="T2079" s="40">
        <f t="shared" si="2"/>
        <v>0.5170358964</v>
      </c>
      <c r="U2079" s="41" t="b">
        <f t="shared" si="1"/>
        <v>0</v>
      </c>
    </row>
    <row r="2080" ht="15.75" customHeight="1">
      <c r="A2080" s="49"/>
      <c r="B2080" s="49"/>
      <c r="C2080" s="49"/>
      <c r="D2080" s="49"/>
      <c r="E2080" s="49"/>
      <c r="F2080" s="49"/>
      <c r="G2080" s="49"/>
      <c r="H2080" s="49"/>
      <c r="I2080" s="49"/>
      <c r="J2080" s="49"/>
      <c r="K2080" s="49"/>
      <c r="L2080" s="49"/>
      <c r="M2080" s="51"/>
      <c r="O2080" s="50">
        <f>Dataset!A2078</f>
        <v>46281</v>
      </c>
      <c r="P2080" s="16">
        <f>Dataset!B2078</f>
        <v>88752</v>
      </c>
      <c r="Q2080" s="16" t="str">
        <f>Dataset!C2078</f>
        <v>Y</v>
      </c>
      <c r="R2080" s="16">
        <f>Dataset!D2078</f>
        <v>15</v>
      </c>
      <c r="S2080" s="16" t="str">
        <f>if(T2080&lt;=0.3,Dataset!D2078, "")</f>
        <v/>
      </c>
      <c r="T2080" s="40">
        <f t="shared" si="2"/>
        <v>0.6005639031</v>
      </c>
      <c r="U2080" s="41" t="b">
        <f t="shared" si="1"/>
        <v>0</v>
      </c>
    </row>
    <row r="2081" ht="15.75" customHeight="1">
      <c r="A2081" s="49"/>
      <c r="B2081" s="49"/>
      <c r="C2081" s="49"/>
      <c r="D2081" s="49"/>
      <c r="E2081" s="49"/>
      <c r="F2081" s="49"/>
      <c r="G2081" s="49"/>
      <c r="H2081" s="49"/>
      <c r="I2081" s="49"/>
      <c r="J2081" s="49"/>
      <c r="K2081" s="49"/>
      <c r="L2081" s="49"/>
      <c r="M2081" s="51"/>
      <c r="O2081" s="50">
        <f>Dataset!A2079</f>
        <v>46281</v>
      </c>
      <c r="P2081" s="16">
        <f>Dataset!B2079</f>
        <v>449077</v>
      </c>
      <c r="Q2081" s="16" t="str">
        <f>Dataset!C2079</f>
        <v>Y</v>
      </c>
      <c r="R2081" s="16">
        <f>Dataset!D2079</f>
        <v>15</v>
      </c>
      <c r="S2081" s="16" t="str">
        <f>if(T2081&lt;=0.3,Dataset!D2079, "")</f>
        <v/>
      </c>
      <c r="T2081" s="40">
        <f t="shared" si="2"/>
        <v>0.4863212229</v>
      </c>
      <c r="U2081" s="41" t="b">
        <f t="shared" si="1"/>
        <v>0</v>
      </c>
    </row>
    <row r="2082" ht="15.75" customHeight="1">
      <c r="A2082" s="49"/>
      <c r="B2082" s="49"/>
      <c r="C2082" s="49"/>
      <c r="D2082" s="49"/>
      <c r="E2082" s="49"/>
      <c r="F2082" s="49"/>
      <c r="G2082" s="49"/>
      <c r="H2082" s="49"/>
      <c r="I2082" s="49"/>
      <c r="J2082" s="49"/>
      <c r="K2082" s="49"/>
      <c r="L2082" s="49"/>
      <c r="M2082" s="51"/>
      <c r="O2082" s="50">
        <f>Dataset!A2080</f>
        <v>46281</v>
      </c>
      <c r="P2082" s="16">
        <f>Dataset!B2080</f>
        <v>402319</v>
      </c>
      <c r="Q2082" s="16" t="str">
        <f>Dataset!C2080</f>
        <v>Y</v>
      </c>
      <c r="R2082" s="16">
        <f>Dataset!D2080</f>
        <v>14</v>
      </c>
      <c r="S2082" s="16">
        <f>if(T2082&lt;=0.3,Dataset!D2080, "")</f>
        <v>14</v>
      </c>
      <c r="T2082" s="40">
        <f t="shared" si="2"/>
        <v>0.1210348725</v>
      </c>
      <c r="U2082" s="41" t="b">
        <f t="shared" si="1"/>
        <v>1</v>
      </c>
    </row>
    <row r="2083" ht="15.75" customHeight="1">
      <c r="A2083" s="49"/>
      <c r="B2083" s="49"/>
      <c r="C2083" s="49"/>
      <c r="D2083" s="49"/>
      <c r="E2083" s="49"/>
      <c r="F2083" s="49"/>
      <c r="G2083" s="49"/>
      <c r="H2083" s="49"/>
      <c r="I2083" s="49"/>
      <c r="J2083" s="49"/>
      <c r="K2083" s="49"/>
      <c r="L2083" s="49"/>
      <c r="M2083" s="51"/>
      <c r="O2083" s="50">
        <f>Dataset!A2081</f>
        <v>46281</v>
      </c>
      <c r="P2083" s="16">
        <f>Dataset!B2081</f>
        <v>139218</v>
      </c>
      <c r="Q2083" s="16" t="str">
        <f>Dataset!C2081</f>
        <v>Y</v>
      </c>
      <c r="R2083" s="16">
        <f>Dataset!D2081</f>
        <v>15</v>
      </c>
      <c r="S2083" s="16">
        <f>if(T2083&lt;=0.3,Dataset!D2081, "")</f>
        <v>15</v>
      </c>
      <c r="T2083" s="40">
        <f t="shared" si="2"/>
        <v>0.008428222861</v>
      </c>
      <c r="U2083" s="41" t="b">
        <f t="shared" si="1"/>
        <v>1</v>
      </c>
    </row>
    <row r="2084" ht="15.75" customHeight="1">
      <c r="A2084" s="49"/>
      <c r="B2084" s="49"/>
      <c r="C2084" s="49"/>
      <c r="D2084" s="49"/>
      <c r="E2084" s="49"/>
      <c r="F2084" s="49"/>
      <c r="G2084" s="49"/>
      <c r="H2084" s="49"/>
      <c r="I2084" s="49"/>
      <c r="J2084" s="49"/>
      <c r="K2084" s="49"/>
      <c r="L2084" s="49"/>
      <c r="M2084" s="51"/>
      <c r="O2084" s="50">
        <f>Dataset!A2082</f>
        <v>46281</v>
      </c>
      <c r="P2084" s="16">
        <f>Dataset!B2082</f>
        <v>493062</v>
      </c>
      <c r="Q2084" s="16" t="str">
        <f>Dataset!C2082</f>
        <v>Y</v>
      </c>
      <c r="R2084" s="16">
        <f>Dataset!D2082</f>
        <v>14</v>
      </c>
      <c r="S2084" s="16" t="str">
        <f>if(T2084&lt;=0.3,Dataset!D2082, "")</f>
        <v/>
      </c>
      <c r="T2084" s="40">
        <f t="shared" si="2"/>
        <v>0.3775973384</v>
      </c>
      <c r="U2084" s="41" t="b">
        <f t="shared" si="1"/>
        <v>0</v>
      </c>
    </row>
    <row r="2085" ht="15.75" customHeight="1">
      <c r="A2085" s="49"/>
      <c r="B2085" s="49"/>
      <c r="C2085" s="49"/>
      <c r="D2085" s="49"/>
      <c r="E2085" s="49"/>
      <c r="F2085" s="49"/>
      <c r="G2085" s="49"/>
      <c r="H2085" s="49"/>
      <c r="I2085" s="49"/>
      <c r="J2085" s="49"/>
      <c r="K2085" s="49"/>
      <c r="L2085" s="49"/>
      <c r="M2085" s="51"/>
      <c r="O2085" s="50">
        <f>Dataset!A2083</f>
        <v>46281</v>
      </c>
      <c r="P2085" s="16">
        <f>Dataset!B2083</f>
        <v>189797</v>
      </c>
      <c r="Q2085" s="16" t="str">
        <f>Dataset!C2083</f>
        <v>Y</v>
      </c>
      <c r="R2085" s="16">
        <f>Dataset!D2083</f>
        <v>15</v>
      </c>
      <c r="S2085" s="16" t="str">
        <f>if(T2085&lt;=0.3,Dataset!D2083, "")</f>
        <v/>
      </c>
      <c r="T2085" s="40">
        <f t="shared" si="2"/>
        <v>0.8645206212</v>
      </c>
      <c r="U2085" s="41" t="b">
        <f t="shared" si="1"/>
        <v>0</v>
      </c>
    </row>
    <row r="2086" ht="15.75" customHeight="1">
      <c r="A2086" s="49"/>
      <c r="B2086" s="49"/>
      <c r="C2086" s="49"/>
      <c r="D2086" s="49"/>
      <c r="E2086" s="49"/>
      <c r="F2086" s="49"/>
      <c r="G2086" s="49"/>
      <c r="H2086" s="49"/>
      <c r="I2086" s="49"/>
      <c r="J2086" s="49"/>
      <c r="K2086" s="49"/>
      <c r="L2086" s="49"/>
      <c r="M2086" s="51"/>
      <c r="O2086" s="50">
        <f>Dataset!A2084</f>
        <v>46281</v>
      </c>
      <c r="P2086" s="16">
        <f>Dataset!B2084</f>
        <v>95644</v>
      </c>
      <c r="Q2086" s="16" t="str">
        <f>Dataset!C2084</f>
        <v>Y</v>
      </c>
      <c r="R2086" s="16">
        <f>Dataset!D2084</f>
        <v>13</v>
      </c>
      <c r="S2086" s="16" t="str">
        <f>if(T2086&lt;=0.3,Dataset!D2084, "")</f>
        <v/>
      </c>
      <c r="T2086" s="40">
        <f t="shared" si="2"/>
        <v>0.3138468532</v>
      </c>
      <c r="U2086" s="41" t="b">
        <f t="shared" si="1"/>
        <v>0</v>
      </c>
    </row>
    <row r="2087" ht="15.75" customHeight="1">
      <c r="A2087" s="49"/>
      <c r="B2087" s="49"/>
      <c r="C2087" s="49"/>
      <c r="D2087" s="49"/>
      <c r="E2087" s="49"/>
      <c r="F2087" s="49"/>
      <c r="G2087" s="49"/>
      <c r="H2087" s="49"/>
      <c r="I2087" s="49"/>
      <c r="J2087" s="49"/>
      <c r="K2087" s="49"/>
      <c r="L2087" s="49"/>
      <c r="M2087" s="51"/>
      <c r="O2087" s="50">
        <f>Dataset!A2085</f>
        <v>46281</v>
      </c>
      <c r="P2087" s="16">
        <f>Dataset!B2085</f>
        <v>242423</v>
      </c>
      <c r="Q2087" s="16" t="str">
        <f>Dataset!C2085</f>
        <v>Y</v>
      </c>
      <c r="R2087" s="16">
        <f>Dataset!D2085</f>
        <v>13</v>
      </c>
      <c r="S2087" s="16">
        <f>if(T2087&lt;=0.3,Dataset!D2085, "")</f>
        <v>13</v>
      </c>
      <c r="T2087" s="40">
        <f t="shared" si="2"/>
        <v>0.03646312046</v>
      </c>
      <c r="U2087" s="41" t="b">
        <f t="shared" si="1"/>
        <v>1</v>
      </c>
    </row>
    <row r="2088" ht="15.75" customHeight="1">
      <c r="A2088" s="49"/>
      <c r="B2088" s="49"/>
      <c r="C2088" s="49"/>
      <c r="D2088" s="49"/>
      <c r="E2088" s="49"/>
      <c r="F2088" s="49"/>
      <c r="G2088" s="49"/>
      <c r="H2088" s="49"/>
      <c r="I2088" s="49"/>
      <c r="J2088" s="49"/>
      <c r="K2088" s="49"/>
      <c r="L2088" s="49"/>
      <c r="M2088" s="51"/>
      <c r="O2088" s="50">
        <f>Dataset!A2086</f>
        <v>46281</v>
      </c>
      <c r="P2088" s="16">
        <f>Dataset!B2086</f>
        <v>409153</v>
      </c>
      <c r="Q2088" s="16" t="str">
        <f>Dataset!C2086</f>
        <v>Y</v>
      </c>
      <c r="R2088" s="16">
        <f>Dataset!D2086</f>
        <v>15</v>
      </c>
      <c r="S2088" s="16" t="str">
        <f>if(T2088&lt;=0.3,Dataset!D2086, "")</f>
        <v/>
      </c>
      <c r="T2088" s="40">
        <f t="shared" si="2"/>
        <v>0.3957249415</v>
      </c>
      <c r="U2088" s="41" t="b">
        <f t="shared" si="1"/>
        <v>0</v>
      </c>
    </row>
    <row r="2089" ht="15.75" customHeight="1">
      <c r="A2089" s="49"/>
      <c r="B2089" s="49"/>
      <c r="C2089" s="49"/>
      <c r="D2089" s="49"/>
      <c r="E2089" s="49"/>
      <c r="F2089" s="49"/>
      <c r="G2089" s="49"/>
      <c r="H2089" s="49"/>
      <c r="I2089" s="49"/>
      <c r="J2089" s="49"/>
      <c r="K2089" s="49"/>
      <c r="L2089" s="49"/>
      <c r="M2089" s="51"/>
      <c r="O2089" s="50">
        <f>Dataset!A2087</f>
        <v>46281</v>
      </c>
      <c r="P2089" s="16">
        <f>Dataset!B2087</f>
        <v>84883</v>
      </c>
      <c r="Q2089" s="16" t="str">
        <f>Dataset!C2087</f>
        <v>Y</v>
      </c>
      <c r="R2089" s="16">
        <f>Dataset!D2087</f>
        <v>13</v>
      </c>
      <c r="S2089" s="16" t="str">
        <f>if(T2089&lt;=0.3,Dataset!D2087, "")</f>
        <v/>
      </c>
      <c r="T2089" s="40">
        <f t="shared" si="2"/>
        <v>0.9340500652</v>
      </c>
      <c r="U2089" s="41" t="b">
        <f t="shared" si="1"/>
        <v>0</v>
      </c>
    </row>
    <row r="2090" ht="15.75" customHeight="1">
      <c r="A2090" s="49"/>
      <c r="B2090" s="49"/>
      <c r="C2090" s="49"/>
      <c r="D2090" s="49"/>
      <c r="E2090" s="49"/>
      <c r="F2090" s="49"/>
      <c r="G2090" s="49"/>
      <c r="H2090" s="49"/>
      <c r="I2090" s="49"/>
      <c r="J2090" s="49"/>
      <c r="K2090" s="49"/>
      <c r="L2090" s="49"/>
      <c r="M2090" s="51"/>
      <c r="O2090" s="50">
        <f>Dataset!A2088</f>
        <v>46281</v>
      </c>
      <c r="P2090" s="16">
        <f>Dataset!B2088</f>
        <v>25045</v>
      </c>
      <c r="Q2090" s="16" t="str">
        <f>Dataset!C2088</f>
        <v>Y</v>
      </c>
      <c r="R2090" s="16">
        <f>Dataset!D2088</f>
        <v>14</v>
      </c>
      <c r="S2090" s="16">
        <f>if(T2090&lt;=0.3,Dataset!D2088, "")</f>
        <v>14</v>
      </c>
      <c r="T2090" s="40">
        <f t="shared" si="2"/>
        <v>0.1738683704</v>
      </c>
      <c r="U2090" s="41" t="b">
        <f t="shared" si="1"/>
        <v>1</v>
      </c>
    </row>
    <row r="2091" ht="15.75" customHeight="1">
      <c r="A2091" s="49"/>
      <c r="B2091" s="49"/>
      <c r="C2091" s="49"/>
      <c r="D2091" s="49"/>
      <c r="E2091" s="49"/>
      <c r="F2091" s="49"/>
      <c r="G2091" s="49"/>
      <c r="H2091" s="49"/>
      <c r="I2091" s="49"/>
      <c r="J2091" s="49"/>
      <c r="K2091" s="49"/>
      <c r="L2091" s="49"/>
      <c r="M2091" s="51"/>
      <c r="O2091" s="50">
        <f>Dataset!A2089</f>
        <v>46281</v>
      </c>
      <c r="P2091" s="16">
        <f>Dataset!B2089</f>
        <v>198476</v>
      </c>
      <c r="Q2091" s="16" t="str">
        <f>Dataset!C2089</f>
        <v>Y</v>
      </c>
      <c r="R2091" s="16">
        <f>Dataset!D2089</f>
        <v>12</v>
      </c>
      <c r="S2091" s="16" t="str">
        <f>if(T2091&lt;=0.3,Dataset!D2089, "")</f>
        <v/>
      </c>
      <c r="T2091" s="40">
        <f t="shared" si="2"/>
        <v>0.8505384926</v>
      </c>
      <c r="U2091" s="41" t="b">
        <f t="shared" si="1"/>
        <v>0</v>
      </c>
    </row>
    <row r="2092" ht="15.75" customHeight="1">
      <c r="A2092" s="49"/>
      <c r="B2092" s="49"/>
      <c r="C2092" s="49"/>
      <c r="D2092" s="49"/>
      <c r="E2092" s="49"/>
      <c r="F2092" s="49"/>
      <c r="G2092" s="49"/>
      <c r="H2092" s="49"/>
      <c r="I2092" s="49"/>
      <c r="J2092" s="49"/>
      <c r="K2092" s="49"/>
      <c r="L2092" s="49"/>
      <c r="M2092" s="51"/>
      <c r="O2092" s="50">
        <f>Dataset!A2090</f>
        <v>46281</v>
      </c>
      <c r="P2092" s="16">
        <f>Dataset!B2090</f>
        <v>16662</v>
      </c>
      <c r="Q2092" s="16" t="str">
        <f>Dataset!C2090</f>
        <v>Y</v>
      </c>
      <c r="R2092" s="16">
        <f>Dataset!D2090</f>
        <v>14</v>
      </c>
      <c r="S2092" s="16" t="str">
        <f>if(T2092&lt;=0.3,Dataset!D2090, "")</f>
        <v/>
      </c>
      <c r="T2092" s="40">
        <f t="shared" si="2"/>
        <v>0.7460958359</v>
      </c>
      <c r="U2092" s="41" t="b">
        <f t="shared" si="1"/>
        <v>0</v>
      </c>
    </row>
    <row r="2093" ht="15.75" customHeight="1">
      <c r="A2093" s="49"/>
      <c r="B2093" s="49"/>
      <c r="C2093" s="49"/>
      <c r="D2093" s="49"/>
      <c r="E2093" s="49"/>
      <c r="F2093" s="49"/>
      <c r="G2093" s="49"/>
      <c r="H2093" s="49"/>
      <c r="I2093" s="49"/>
      <c r="J2093" s="49"/>
      <c r="K2093" s="49"/>
      <c r="L2093" s="49"/>
      <c r="M2093" s="51"/>
      <c r="O2093" s="50">
        <f>Dataset!A2091</f>
        <v>46281</v>
      </c>
      <c r="P2093" s="16">
        <f>Dataset!B2091</f>
        <v>322199</v>
      </c>
      <c r="Q2093" s="16" t="str">
        <f>Dataset!C2091</f>
        <v>Y</v>
      </c>
      <c r="R2093" s="16">
        <f>Dataset!D2091</f>
        <v>14</v>
      </c>
      <c r="S2093" s="16" t="str">
        <f>if(T2093&lt;=0.3,Dataset!D2091, "")</f>
        <v/>
      </c>
      <c r="T2093" s="40">
        <f t="shared" si="2"/>
        <v>0.5036838028</v>
      </c>
      <c r="U2093" s="41" t="b">
        <f t="shared" si="1"/>
        <v>0</v>
      </c>
    </row>
    <row r="2094" ht="15.75" customHeight="1">
      <c r="A2094" s="49"/>
      <c r="B2094" s="49"/>
      <c r="C2094" s="49"/>
      <c r="D2094" s="49"/>
      <c r="E2094" s="49"/>
      <c r="F2094" s="49"/>
      <c r="G2094" s="49"/>
      <c r="H2094" s="49"/>
      <c r="I2094" s="49"/>
      <c r="J2094" s="49"/>
      <c r="K2094" s="49"/>
      <c r="L2094" s="49"/>
      <c r="M2094" s="51"/>
      <c r="O2094" s="50">
        <f>Dataset!A2092</f>
        <v>46281</v>
      </c>
      <c r="P2094" s="16">
        <f>Dataset!B2092</f>
        <v>288560</v>
      </c>
      <c r="Q2094" s="16" t="str">
        <f>Dataset!C2092</f>
        <v>Y</v>
      </c>
      <c r="R2094" s="16">
        <f>Dataset!D2092</f>
        <v>15</v>
      </c>
      <c r="S2094" s="16">
        <f>if(T2094&lt;=0.3,Dataset!D2092, "")</f>
        <v>15</v>
      </c>
      <c r="T2094" s="40">
        <f t="shared" si="2"/>
        <v>0.05270241232</v>
      </c>
      <c r="U2094" s="41" t="b">
        <f t="shared" si="1"/>
        <v>1</v>
      </c>
    </row>
    <row r="2095" ht="15.75" customHeight="1">
      <c r="A2095" s="49"/>
      <c r="B2095" s="49"/>
      <c r="C2095" s="49"/>
      <c r="D2095" s="49"/>
      <c r="E2095" s="49"/>
      <c r="F2095" s="49"/>
      <c r="G2095" s="49"/>
      <c r="H2095" s="49"/>
      <c r="I2095" s="49"/>
      <c r="J2095" s="49"/>
      <c r="K2095" s="49"/>
      <c r="L2095" s="49"/>
      <c r="M2095" s="51"/>
      <c r="O2095" s="50">
        <f>Dataset!A2093</f>
        <v>46280</v>
      </c>
      <c r="P2095" s="16">
        <f>Dataset!B2093</f>
        <v>482735</v>
      </c>
      <c r="Q2095" s="16" t="str">
        <f>Dataset!C2093</f>
        <v>Y</v>
      </c>
      <c r="R2095" s="16">
        <f>Dataset!D2093</f>
        <v>13</v>
      </c>
      <c r="S2095" s="16" t="str">
        <f>if(T2095&lt;=0.3,Dataset!D2093, "")</f>
        <v/>
      </c>
      <c r="T2095" s="40">
        <f t="shared" si="2"/>
        <v>0.727502442</v>
      </c>
      <c r="U2095" s="41" t="b">
        <f t="shared" si="1"/>
        <v>0</v>
      </c>
    </row>
    <row r="2096" ht="15.75" customHeight="1">
      <c r="A2096" s="49"/>
      <c r="B2096" s="49"/>
      <c r="C2096" s="49"/>
      <c r="D2096" s="49"/>
      <c r="E2096" s="49"/>
      <c r="F2096" s="49"/>
      <c r="G2096" s="49"/>
      <c r="H2096" s="49"/>
      <c r="I2096" s="49"/>
      <c r="J2096" s="49"/>
      <c r="K2096" s="49"/>
      <c r="L2096" s="49"/>
      <c r="M2096" s="51"/>
      <c r="O2096" s="50">
        <f>Dataset!A2094</f>
        <v>46280</v>
      </c>
      <c r="P2096" s="16">
        <f>Dataset!B2094</f>
        <v>118776</v>
      </c>
      <c r="Q2096" s="16" t="str">
        <f>Dataset!C2094</f>
        <v>Y</v>
      </c>
      <c r="R2096" s="16">
        <f>Dataset!D2094</f>
        <v>14</v>
      </c>
      <c r="S2096" s="16" t="str">
        <f>if(T2096&lt;=0.3,Dataset!D2094, "")</f>
        <v/>
      </c>
      <c r="T2096" s="40">
        <f t="shared" si="2"/>
        <v>0.3288823513</v>
      </c>
      <c r="U2096" s="41" t="b">
        <f t="shared" si="1"/>
        <v>0</v>
      </c>
    </row>
    <row r="2097" ht="15.75" customHeight="1">
      <c r="A2097" s="49"/>
      <c r="B2097" s="49"/>
      <c r="C2097" s="49"/>
      <c r="D2097" s="49"/>
      <c r="E2097" s="49"/>
      <c r="F2097" s="49"/>
      <c r="G2097" s="49"/>
      <c r="H2097" s="49"/>
      <c r="I2097" s="49"/>
      <c r="J2097" s="49"/>
      <c r="K2097" s="49"/>
      <c r="L2097" s="49"/>
      <c r="M2097" s="51"/>
      <c r="O2097" s="50">
        <f>Dataset!A2095</f>
        <v>46280</v>
      </c>
      <c r="P2097" s="16">
        <f>Dataset!B2095</f>
        <v>433896</v>
      </c>
      <c r="Q2097" s="16" t="str">
        <f>Dataset!C2095</f>
        <v>Y</v>
      </c>
      <c r="R2097" s="16">
        <f>Dataset!D2095</f>
        <v>11</v>
      </c>
      <c r="S2097" s="16">
        <f>if(T2097&lt;=0.3,Dataset!D2095, "")</f>
        <v>11</v>
      </c>
      <c r="T2097" s="40">
        <f t="shared" si="2"/>
        <v>0.1303115378</v>
      </c>
      <c r="U2097" s="41" t="b">
        <f t="shared" si="1"/>
        <v>1</v>
      </c>
    </row>
    <row r="2098" ht="15.75" customHeight="1">
      <c r="A2098" s="49"/>
      <c r="B2098" s="49"/>
      <c r="C2098" s="49"/>
      <c r="D2098" s="49"/>
      <c r="E2098" s="49"/>
      <c r="F2098" s="49"/>
      <c r="G2098" s="49"/>
      <c r="H2098" s="49"/>
      <c r="I2098" s="49"/>
      <c r="J2098" s="49"/>
      <c r="K2098" s="49"/>
      <c r="L2098" s="49"/>
      <c r="M2098" s="51"/>
      <c r="O2098" s="50">
        <f>Dataset!A2096</f>
        <v>46280</v>
      </c>
      <c r="P2098" s="16">
        <f>Dataset!B2096</f>
        <v>394544</v>
      </c>
      <c r="Q2098" s="16" t="str">
        <f>Dataset!C2096</f>
        <v>Y</v>
      </c>
      <c r="R2098" s="16">
        <f>Dataset!D2096</f>
        <v>12</v>
      </c>
      <c r="S2098" s="16" t="str">
        <f>if(T2098&lt;=0.3,Dataset!D2096, "")</f>
        <v/>
      </c>
      <c r="T2098" s="40">
        <f t="shared" si="2"/>
        <v>0.6527256787</v>
      </c>
      <c r="U2098" s="41" t="b">
        <f t="shared" si="1"/>
        <v>0</v>
      </c>
    </row>
    <row r="2099" ht="15.75" customHeight="1">
      <c r="A2099" s="49"/>
      <c r="B2099" s="49"/>
      <c r="C2099" s="49"/>
      <c r="D2099" s="49"/>
      <c r="E2099" s="49"/>
      <c r="F2099" s="49"/>
      <c r="G2099" s="49"/>
      <c r="H2099" s="49"/>
      <c r="I2099" s="49"/>
      <c r="J2099" s="49"/>
      <c r="K2099" s="49"/>
      <c r="L2099" s="49"/>
      <c r="M2099" s="51"/>
      <c r="O2099" s="50">
        <f>Dataset!A2097</f>
        <v>46280</v>
      </c>
      <c r="P2099" s="16">
        <f>Dataset!B2097</f>
        <v>115210</v>
      </c>
      <c r="Q2099" s="16" t="str">
        <f>Dataset!C2097</f>
        <v>Y</v>
      </c>
      <c r="R2099" s="16">
        <f>Dataset!D2097</f>
        <v>15</v>
      </c>
      <c r="S2099" s="16">
        <f>if(T2099&lt;=0.3,Dataset!D2097, "")</f>
        <v>15</v>
      </c>
      <c r="T2099" s="40">
        <f t="shared" si="2"/>
        <v>0.1758481495</v>
      </c>
      <c r="U2099" s="41" t="b">
        <f t="shared" si="1"/>
        <v>1</v>
      </c>
    </row>
    <row r="2100" ht="15.75" customHeight="1">
      <c r="A2100" s="49"/>
      <c r="B2100" s="49"/>
      <c r="C2100" s="49"/>
      <c r="D2100" s="49"/>
      <c r="E2100" s="49"/>
      <c r="F2100" s="49"/>
      <c r="G2100" s="49"/>
      <c r="H2100" s="49"/>
      <c r="I2100" s="49"/>
      <c r="J2100" s="49"/>
      <c r="K2100" s="49"/>
      <c r="L2100" s="49"/>
      <c r="M2100" s="51"/>
      <c r="O2100" s="50">
        <f>Dataset!A2098</f>
        <v>46280</v>
      </c>
      <c r="P2100" s="16">
        <f>Dataset!B2098</f>
        <v>224527</v>
      </c>
      <c r="Q2100" s="16" t="str">
        <f>Dataset!C2098</f>
        <v>Y</v>
      </c>
      <c r="R2100" s="16">
        <f>Dataset!D2098</f>
        <v>13</v>
      </c>
      <c r="S2100" s="16" t="str">
        <f>if(T2100&lt;=0.3,Dataset!D2098, "")</f>
        <v/>
      </c>
      <c r="T2100" s="40">
        <f t="shared" si="2"/>
        <v>0.4702769876</v>
      </c>
      <c r="U2100" s="41" t="b">
        <f t="shared" si="1"/>
        <v>0</v>
      </c>
    </row>
    <row r="2101" ht="15.75" customHeight="1">
      <c r="A2101" s="49"/>
      <c r="B2101" s="49"/>
      <c r="C2101" s="49"/>
      <c r="D2101" s="49"/>
      <c r="E2101" s="49"/>
      <c r="F2101" s="49"/>
      <c r="G2101" s="49"/>
      <c r="H2101" s="49"/>
      <c r="I2101" s="49"/>
      <c r="J2101" s="49"/>
      <c r="K2101" s="49"/>
      <c r="L2101" s="49"/>
      <c r="M2101" s="51"/>
      <c r="O2101" s="50">
        <f>Dataset!A2099</f>
        <v>46280</v>
      </c>
      <c r="P2101" s="16">
        <f>Dataset!B2099</f>
        <v>403519</v>
      </c>
      <c r="Q2101" s="16" t="str">
        <f>Dataset!C2099</f>
        <v>Y</v>
      </c>
      <c r="R2101" s="16">
        <f>Dataset!D2099</f>
        <v>12</v>
      </c>
      <c r="S2101" s="16" t="str">
        <f>if(T2101&lt;=0.3,Dataset!D2099, "")</f>
        <v/>
      </c>
      <c r="T2101" s="40">
        <f t="shared" si="2"/>
        <v>0.3532147343</v>
      </c>
      <c r="U2101" s="41" t="b">
        <f t="shared" si="1"/>
        <v>0</v>
      </c>
    </row>
    <row r="2102" ht="15.75" customHeight="1">
      <c r="A2102" s="49"/>
      <c r="B2102" s="49"/>
      <c r="C2102" s="49"/>
      <c r="D2102" s="49"/>
      <c r="E2102" s="49"/>
      <c r="F2102" s="49"/>
      <c r="G2102" s="49"/>
      <c r="H2102" s="49"/>
      <c r="I2102" s="49"/>
      <c r="J2102" s="49"/>
      <c r="K2102" s="49"/>
      <c r="L2102" s="49"/>
      <c r="M2102" s="51"/>
      <c r="O2102" s="50">
        <f>Dataset!A2100</f>
        <v>46280</v>
      </c>
      <c r="P2102" s="16">
        <f>Dataset!B2100</f>
        <v>239979</v>
      </c>
      <c r="Q2102" s="16" t="str">
        <f>Dataset!C2100</f>
        <v>Y</v>
      </c>
      <c r="R2102" s="16">
        <f>Dataset!D2100</f>
        <v>15</v>
      </c>
      <c r="S2102" s="16" t="str">
        <f>if(T2102&lt;=0.3,Dataset!D2100, "")</f>
        <v/>
      </c>
      <c r="T2102" s="40">
        <f t="shared" si="2"/>
        <v>0.8106755186</v>
      </c>
      <c r="U2102" s="41" t="b">
        <f t="shared" si="1"/>
        <v>0</v>
      </c>
    </row>
    <row r="2103" ht="15.75" customHeight="1">
      <c r="A2103" s="49"/>
      <c r="B2103" s="49"/>
      <c r="C2103" s="49"/>
      <c r="D2103" s="49"/>
      <c r="E2103" s="49"/>
      <c r="F2103" s="49"/>
      <c r="G2103" s="49"/>
      <c r="H2103" s="49"/>
      <c r="I2103" s="49"/>
      <c r="J2103" s="49"/>
      <c r="K2103" s="49"/>
      <c r="L2103" s="49"/>
      <c r="M2103" s="51"/>
      <c r="O2103" s="50">
        <f>Dataset!A2101</f>
        <v>46280</v>
      </c>
      <c r="P2103" s="16">
        <f>Dataset!B2101</f>
        <v>85539</v>
      </c>
      <c r="Q2103" s="16" t="str">
        <f>Dataset!C2101</f>
        <v>Y</v>
      </c>
      <c r="R2103" s="16">
        <f>Dataset!D2101</f>
        <v>15</v>
      </c>
      <c r="S2103" s="16">
        <f>if(T2103&lt;=0.3,Dataset!D2101, "")</f>
        <v>15</v>
      </c>
      <c r="T2103" s="40">
        <f t="shared" si="2"/>
        <v>0.1329098253</v>
      </c>
      <c r="U2103" s="41" t="b">
        <f t="shared" si="1"/>
        <v>1</v>
      </c>
    </row>
    <row r="2104" ht="15.75" customHeight="1">
      <c r="A2104" s="49"/>
      <c r="B2104" s="49"/>
      <c r="C2104" s="49"/>
      <c r="D2104" s="49"/>
      <c r="E2104" s="49"/>
      <c r="F2104" s="49"/>
      <c r="G2104" s="49"/>
      <c r="H2104" s="49"/>
      <c r="I2104" s="49"/>
      <c r="J2104" s="49"/>
      <c r="K2104" s="49"/>
      <c r="L2104" s="49"/>
      <c r="M2104" s="51"/>
      <c r="O2104" s="50">
        <f>Dataset!A2102</f>
        <v>46280</v>
      </c>
      <c r="P2104" s="16">
        <f>Dataset!B2102</f>
        <v>185994</v>
      </c>
      <c r="Q2104" s="16" t="str">
        <f>Dataset!C2102</f>
        <v>Y</v>
      </c>
      <c r="R2104" s="16">
        <f>Dataset!D2102</f>
        <v>15</v>
      </c>
      <c r="S2104" s="16" t="str">
        <f>if(T2104&lt;=0.3,Dataset!D2102, "")</f>
        <v/>
      </c>
      <c r="T2104" s="40">
        <f t="shared" si="2"/>
        <v>0.8871121858</v>
      </c>
      <c r="U2104" s="41" t="b">
        <f t="shared" si="1"/>
        <v>0</v>
      </c>
    </row>
    <row r="2105" ht="15.75" customHeight="1">
      <c r="A2105" s="49"/>
      <c r="B2105" s="49"/>
      <c r="C2105" s="49"/>
      <c r="D2105" s="49"/>
      <c r="E2105" s="49"/>
      <c r="F2105" s="49"/>
      <c r="G2105" s="49"/>
      <c r="H2105" s="49"/>
      <c r="I2105" s="49"/>
      <c r="J2105" s="49"/>
      <c r="K2105" s="49"/>
      <c r="L2105" s="49"/>
      <c r="M2105" s="51"/>
      <c r="O2105" s="50">
        <f>Dataset!A2103</f>
        <v>46280</v>
      </c>
      <c r="P2105" s="16">
        <f>Dataset!B2103</f>
        <v>443049</v>
      </c>
      <c r="Q2105" s="16" t="str">
        <f>Dataset!C2103</f>
        <v>Y</v>
      </c>
      <c r="R2105" s="16">
        <f>Dataset!D2103</f>
        <v>15</v>
      </c>
      <c r="S2105" s="16" t="str">
        <f>if(T2105&lt;=0.3,Dataset!D2103, "")</f>
        <v/>
      </c>
      <c r="T2105" s="40">
        <f t="shared" si="2"/>
        <v>0.3432948931</v>
      </c>
      <c r="U2105" s="41" t="b">
        <f t="shared" si="1"/>
        <v>0</v>
      </c>
    </row>
    <row r="2106" ht="15.75" customHeight="1">
      <c r="A2106" s="49"/>
      <c r="B2106" s="49"/>
      <c r="C2106" s="49"/>
      <c r="D2106" s="49"/>
      <c r="E2106" s="49"/>
      <c r="F2106" s="49"/>
      <c r="G2106" s="49"/>
      <c r="H2106" s="49"/>
      <c r="I2106" s="49"/>
      <c r="J2106" s="49"/>
      <c r="K2106" s="49"/>
      <c r="L2106" s="49"/>
      <c r="M2106" s="51"/>
      <c r="O2106" s="50">
        <f>Dataset!A2104</f>
        <v>46280</v>
      </c>
      <c r="P2106" s="16">
        <f>Dataset!B2104</f>
        <v>129313</v>
      </c>
      <c r="Q2106" s="16" t="str">
        <f>Dataset!C2104</f>
        <v>Y</v>
      </c>
      <c r="R2106" s="16">
        <f>Dataset!D2104</f>
        <v>13</v>
      </c>
      <c r="S2106" s="16">
        <f>if(T2106&lt;=0.3,Dataset!D2104, "")</f>
        <v>13</v>
      </c>
      <c r="T2106" s="40">
        <f t="shared" si="2"/>
        <v>0.1290584881</v>
      </c>
      <c r="U2106" s="41" t="b">
        <f t="shared" si="1"/>
        <v>1</v>
      </c>
    </row>
    <row r="2107" ht="15.75" customHeight="1">
      <c r="A2107" s="49"/>
      <c r="B2107" s="49"/>
      <c r="C2107" s="49"/>
      <c r="D2107" s="49"/>
      <c r="E2107" s="49"/>
      <c r="F2107" s="49"/>
      <c r="G2107" s="49"/>
      <c r="H2107" s="49"/>
      <c r="I2107" s="49"/>
      <c r="J2107" s="49"/>
      <c r="K2107" s="49"/>
      <c r="L2107" s="49"/>
      <c r="M2107" s="51"/>
      <c r="O2107" s="50">
        <f>Dataset!A2105</f>
        <v>46280</v>
      </c>
      <c r="P2107" s="16">
        <f>Dataset!B2105</f>
        <v>235181</v>
      </c>
      <c r="Q2107" s="16" t="str">
        <f>Dataset!C2105</f>
        <v>Y</v>
      </c>
      <c r="R2107" s="16">
        <f>Dataset!D2105</f>
        <v>13</v>
      </c>
      <c r="S2107" s="16" t="str">
        <f>if(T2107&lt;=0.3,Dataset!D2105, "")</f>
        <v/>
      </c>
      <c r="T2107" s="40">
        <f t="shared" si="2"/>
        <v>0.6056516681</v>
      </c>
      <c r="U2107" s="41" t="b">
        <f t="shared" si="1"/>
        <v>0</v>
      </c>
    </row>
    <row r="2108" ht="15.75" customHeight="1">
      <c r="A2108" s="49"/>
      <c r="B2108" s="49"/>
      <c r="C2108" s="49"/>
      <c r="D2108" s="49"/>
      <c r="E2108" s="49"/>
      <c r="F2108" s="49"/>
      <c r="G2108" s="49"/>
      <c r="H2108" s="49"/>
      <c r="I2108" s="49"/>
      <c r="J2108" s="49"/>
      <c r="K2108" s="49"/>
      <c r="L2108" s="49"/>
      <c r="M2108" s="51"/>
      <c r="O2108" s="50">
        <f>Dataset!A2106</f>
        <v>46280</v>
      </c>
      <c r="P2108" s="16">
        <f>Dataset!B2106</f>
        <v>33912</v>
      </c>
      <c r="Q2108" s="16" t="str">
        <f>Dataset!C2106</f>
        <v>Y</v>
      </c>
      <c r="R2108" s="16">
        <f>Dataset!D2106</f>
        <v>13</v>
      </c>
      <c r="S2108" s="16" t="str">
        <f>if(T2108&lt;=0.3,Dataset!D2106, "")</f>
        <v/>
      </c>
      <c r="T2108" s="40">
        <f t="shared" si="2"/>
        <v>0.8268923233</v>
      </c>
      <c r="U2108" s="41" t="b">
        <f t="shared" si="1"/>
        <v>0</v>
      </c>
    </row>
    <row r="2109" ht="15.75" customHeight="1">
      <c r="A2109" s="49"/>
      <c r="B2109" s="49"/>
      <c r="C2109" s="49"/>
      <c r="D2109" s="49"/>
      <c r="E2109" s="49"/>
      <c r="F2109" s="49"/>
      <c r="G2109" s="49"/>
      <c r="H2109" s="49"/>
      <c r="I2109" s="49"/>
      <c r="J2109" s="49"/>
      <c r="K2109" s="49"/>
      <c r="L2109" s="49"/>
      <c r="M2109" s="51"/>
      <c r="O2109" s="50">
        <f>Dataset!A2107</f>
        <v>46280</v>
      </c>
      <c r="P2109" s="16">
        <f>Dataset!B2107</f>
        <v>56798</v>
      </c>
      <c r="Q2109" s="16" t="str">
        <f>Dataset!C2107</f>
        <v>Y</v>
      </c>
      <c r="R2109" s="16">
        <f>Dataset!D2107</f>
        <v>15</v>
      </c>
      <c r="S2109" s="16">
        <f>if(T2109&lt;=0.3,Dataset!D2107, "")</f>
        <v>15</v>
      </c>
      <c r="T2109" s="40">
        <f t="shared" si="2"/>
        <v>0.02575674066</v>
      </c>
      <c r="U2109" s="41" t="b">
        <f t="shared" si="1"/>
        <v>1</v>
      </c>
    </row>
    <row r="2110" ht="15.75" customHeight="1">
      <c r="A2110" s="49"/>
      <c r="B2110" s="49"/>
      <c r="C2110" s="49"/>
      <c r="D2110" s="49"/>
      <c r="E2110" s="49"/>
      <c r="F2110" s="49"/>
      <c r="G2110" s="49"/>
      <c r="H2110" s="49"/>
      <c r="I2110" s="49"/>
      <c r="J2110" s="49"/>
      <c r="K2110" s="49"/>
      <c r="L2110" s="49"/>
      <c r="M2110" s="51"/>
      <c r="O2110" s="50">
        <f>Dataset!A2108</f>
        <v>46280</v>
      </c>
      <c r="P2110" s="16">
        <f>Dataset!B2108</f>
        <v>32180</v>
      </c>
      <c r="Q2110" s="16" t="str">
        <f>Dataset!C2108</f>
        <v>Y</v>
      </c>
      <c r="R2110" s="16">
        <f>Dataset!D2108</f>
        <v>14</v>
      </c>
      <c r="S2110" s="16" t="str">
        <f>if(T2110&lt;=0.3,Dataset!D2108, "")</f>
        <v/>
      </c>
      <c r="T2110" s="40">
        <f t="shared" si="2"/>
        <v>0.3637354987</v>
      </c>
      <c r="U2110" s="41" t="b">
        <f t="shared" si="1"/>
        <v>0</v>
      </c>
    </row>
    <row r="2111" ht="15.75" customHeight="1">
      <c r="A2111" s="49"/>
      <c r="B2111" s="49"/>
      <c r="C2111" s="49"/>
      <c r="D2111" s="49"/>
      <c r="E2111" s="49"/>
      <c r="F2111" s="49"/>
      <c r="G2111" s="49"/>
      <c r="H2111" s="49"/>
      <c r="I2111" s="49"/>
      <c r="J2111" s="49"/>
      <c r="K2111" s="49"/>
      <c r="L2111" s="49"/>
      <c r="M2111" s="51"/>
      <c r="O2111" s="50">
        <f>Dataset!A2109</f>
        <v>46280</v>
      </c>
      <c r="P2111" s="16">
        <f>Dataset!B2109</f>
        <v>295394</v>
      </c>
      <c r="Q2111" s="16" t="str">
        <f>Dataset!C2109</f>
        <v>Y</v>
      </c>
      <c r="R2111" s="16">
        <f>Dataset!D2109</f>
        <v>15</v>
      </c>
      <c r="S2111" s="16" t="str">
        <f>if(T2111&lt;=0.3,Dataset!D2109, "")</f>
        <v/>
      </c>
      <c r="T2111" s="40">
        <f t="shared" si="2"/>
        <v>0.5230246721</v>
      </c>
      <c r="U2111" s="41" t="b">
        <f t="shared" si="1"/>
        <v>0</v>
      </c>
    </row>
    <row r="2112" ht="15.75" customHeight="1">
      <c r="A2112" s="49"/>
      <c r="B2112" s="49"/>
      <c r="C2112" s="49"/>
      <c r="D2112" s="49"/>
      <c r="E2112" s="49"/>
      <c r="F2112" s="49"/>
      <c r="G2112" s="49"/>
      <c r="H2112" s="49"/>
      <c r="I2112" s="49"/>
      <c r="J2112" s="49"/>
      <c r="K2112" s="49"/>
      <c r="L2112" s="49"/>
      <c r="M2112" s="51"/>
      <c r="O2112" s="50">
        <f>Dataset!A2110</f>
        <v>46280</v>
      </c>
      <c r="P2112" s="16">
        <f>Dataset!B2110</f>
        <v>461222</v>
      </c>
      <c r="Q2112" s="16" t="str">
        <f>Dataset!C2110</f>
        <v>Y</v>
      </c>
      <c r="R2112" s="16">
        <f>Dataset!D2110</f>
        <v>15</v>
      </c>
      <c r="S2112" s="16">
        <f>if(T2112&lt;=0.3,Dataset!D2110, "")</f>
        <v>15</v>
      </c>
      <c r="T2112" s="40">
        <f t="shared" si="2"/>
        <v>0.03622238841</v>
      </c>
      <c r="U2112" s="41" t="b">
        <f t="shared" si="1"/>
        <v>1</v>
      </c>
    </row>
    <row r="2113" ht="15.75" customHeight="1">
      <c r="A2113" s="49"/>
      <c r="B2113" s="49"/>
      <c r="C2113" s="49"/>
      <c r="D2113" s="49"/>
      <c r="E2113" s="49"/>
      <c r="F2113" s="49"/>
      <c r="G2113" s="49"/>
      <c r="H2113" s="49"/>
      <c r="I2113" s="49"/>
      <c r="J2113" s="49"/>
      <c r="K2113" s="49"/>
      <c r="L2113" s="49"/>
      <c r="M2113" s="51"/>
      <c r="O2113" s="50">
        <f>Dataset!A2111</f>
        <v>46280</v>
      </c>
      <c r="P2113" s="16">
        <f>Dataset!B2111</f>
        <v>56808</v>
      </c>
      <c r="Q2113" s="16" t="str">
        <f>Dataset!C2111</f>
        <v>Y</v>
      </c>
      <c r="R2113" s="16">
        <f>Dataset!D2111</f>
        <v>15</v>
      </c>
      <c r="S2113" s="16" t="str">
        <f>if(T2113&lt;=0.3,Dataset!D2111, "")</f>
        <v/>
      </c>
      <c r="T2113" s="40">
        <f t="shared" si="2"/>
        <v>0.8802554811</v>
      </c>
      <c r="U2113" s="41" t="b">
        <f t="shared" si="1"/>
        <v>0</v>
      </c>
    </row>
    <row r="2114" ht="15.75" customHeight="1">
      <c r="A2114" s="49"/>
      <c r="B2114" s="49"/>
      <c r="C2114" s="49"/>
      <c r="D2114" s="49"/>
      <c r="E2114" s="49"/>
      <c r="F2114" s="49"/>
      <c r="G2114" s="49"/>
      <c r="H2114" s="49"/>
      <c r="I2114" s="49"/>
      <c r="J2114" s="49"/>
      <c r="K2114" s="49"/>
      <c r="L2114" s="49"/>
      <c r="M2114" s="51"/>
      <c r="O2114" s="50">
        <f>Dataset!A2112</f>
        <v>46280</v>
      </c>
      <c r="P2114" s="16">
        <f>Dataset!B2112</f>
        <v>28308</v>
      </c>
      <c r="Q2114" s="16" t="str">
        <f>Dataset!C2112</f>
        <v>Y</v>
      </c>
      <c r="R2114" s="16">
        <f>Dataset!D2112</f>
        <v>12</v>
      </c>
      <c r="S2114" s="16">
        <f>if(T2114&lt;=0.3,Dataset!D2112, "")</f>
        <v>12</v>
      </c>
      <c r="T2114" s="40">
        <f t="shared" si="2"/>
        <v>0.2543602688</v>
      </c>
      <c r="U2114" s="41" t="b">
        <f t="shared" si="1"/>
        <v>1</v>
      </c>
    </row>
    <row r="2115" ht="15.75" customHeight="1">
      <c r="A2115" s="49"/>
      <c r="B2115" s="49"/>
      <c r="C2115" s="49"/>
      <c r="D2115" s="49"/>
      <c r="E2115" s="49"/>
      <c r="F2115" s="49"/>
      <c r="G2115" s="49"/>
      <c r="H2115" s="49"/>
      <c r="I2115" s="49"/>
      <c r="J2115" s="49"/>
      <c r="K2115" s="49"/>
      <c r="L2115" s="49"/>
      <c r="M2115" s="51"/>
      <c r="O2115" s="50">
        <f>Dataset!A2113</f>
        <v>46280</v>
      </c>
      <c r="P2115" s="16">
        <f>Dataset!B2113</f>
        <v>337345</v>
      </c>
      <c r="Q2115" s="16" t="str">
        <f>Dataset!C2113</f>
        <v>Y</v>
      </c>
      <c r="R2115" s="16">
        <f>Dataset!D2113</f>
        <v>15</v>
      </c>
      <c r="S2115" s="16" t="str">
        <f>if(T2115&lt;=0.3,Dataset!D2113, "")</f>
        <v/>
      </c>
      <c r="T2115" s="40">
        <f t="shared" si="2"/>
        <v>0.7914989769</v>
      </c>
      <c r="U2115" s="41" t="b">
        <f t="shared" si="1"/>
        <v>0</v>
      </c>
    </row>
    <row r="2116" ht="15.75" customHeight="1">
      <c r="A2116" s="49"/>
      <c r="B2116" s="49"/>
      <c r="C2116" s="49"/>
      <c r="D2116" s="49"/>
      <c r="E2116" s="49"/>
      <c r="F2116" s="49"/>
      <c r="G2116" s="49"/>
      <c r="H2116" s="49"/>
      <c r="I2116" s="49"/>
      <c r="J2116" s="49"/>
      <c r="K2116" s="49"/>
      <c r="L2116" s="49"/>
      <c r="M2116" s="51"/>
      <c r="O2116" s="50">
        <f>Dataset!A2114</f>
        <v>46279</v>
      </c>
      <c r="P2116" s="16">
        <f>Dataset!B2114</f>
        <v>260434</v>
      </c>
      <c r="Q2116" s="16" t="str">
        <f>Dataset!C2114</f>
        <v>Y</v>
      </c>
      <c r="R2116" s="16">
        <f>Dataset!D2114</f>
        <v>12</v>
      </c>
      <c r="S2116" s="16">
        <f>if(T2116&lt;=0.3,Dataset!D2114, "")</f>
        <v>12</v>
      </c>
      <c r="T2116" s="40">
        <f t="shared" si="2"/>
        <v>0.1920635689</v>
      </c>
      <c r="U2116" s="41" t="b">
        <f t="shared" si="1"/>
        <v>1</v>
      </c>
    </row>
    <row r="2117" ht="15.75" customHeight="1">
      <c r="A2117" s="49"/>
      <c r="B2117" s="49"/>
      <c r="C2117" s="49"/>
      <c r="D2117" s="49"/>
      <c r="E2117" s="49"/>
      <c r="F2117" s="49"/>
      <c r="G2117" s="49"/>
      <c r="H2117" s="49"/>
      <c r="I2117" s="49"/>
      <c r="J2117" s="49"/>
      <c r="K2117" s="49"/>
      <c r="L2117" s="49"/>
      <c r="M2117" s="51"/>
      <c r="O2117" s="50">
        <f>Dataset!A2115</f>
        <v>46279</v>
      </c>
      <c r="P2117" s="16">
        <f>Dataset!B2115</f>
        <v>414785</v>
      </c>
      <c r="Q2117" s="16" t="str">
        <f>Dataset!C2115</f>
        <v>Y</v>
      </c>
      <c r="R2117" s="16">
        <f>Dataset!D2115</f>
        <v>14</v>
      </c>
      <c r="S2117" s="16">
        <f>if(T2117&lt;=0.3,Dataset!D2115, "")</f>
        <v>14</v>
      </c>
      <c r="T2117" s="40">
        <f t="shared" si="2"/>
        <v>0.1742767095</v>
      </c>
      <c r="U2117" s="41" t="b">
        <f t="shared" si="1"/>
        <v>1</v>
      </c>
    </row>
    <row r="2118" ht="15.75" customHeight="1">
      <c r="A2118" s="49"/>
      <c r="B2118" s="49"/>
      <c r="C2118" s="49"/>
      <c r="D2118" s="49"/>
      <c r="E2118" s="49"/>
      <c r="F2118" s="49"/>
      <c r="G2118" s="49"/>
      <c r="H2118" s="49"/>
      <c r="I2118" s="49"/>
      <c r="J2118" s="49"/>
      <c r="K2118" s="49"/>
      <c r="L2118" s="49"/>
      <c r="M2118" s="51"/>
      <c r="O2118" s="50">
        <f>Dataset!A2116</f>
        <v>46279</v>
      </c>
      <c r="P2118" s="16">
        <f>Dataset!B2116</f>
        <v>263133</v>
      </c>
      <c r="Q2118" s="16" t="str">
        <f>Dataset!C2116</f>
        <v>Y</v>
      </c>
      <c r="R2118" s="16">
        <f>Dataset!D2116</f>
        <v>15</v>
      </c>
      <c r="S2118" s="16" t="str">
        <f>if(T2118&lt;=0.3,Dataset!D2116, "")</f>
        <v/>
      </c>
      <c r="T2118" s="40">
        <f t="shared" si="2"/>
        <v>0.9189167514</v>
      </c>
      <c r="U2118" s="41" t="b">
        <f t="shared" si="1"/>
        <v>0</v>
      </c>
    </row>
    <row r="2119" ht="15.75" customHeight="1">
      <c r="A2119" s="49"/>
      <c r="B2119" s="49"/>
      <c r="C2119" s="49"/>
      <c r="D2119" s="49"/>
      <c r="E2119" s="49"/>
      <c r="F2119" s="49"/>
      <c r="G2119" s="49"/>
      <c r="H2119" s="49"/>
      <c r="I2119" s="49"/>
      <c r="J2119" s="49"/>
      <c r="K2119" s="49"/>
      <c r="L2119" s="49"/>
      <c r="M2119" s="51"/>
      <c r="O2119" s="50">
        <f>Dataset!A2117</f>
        <v>46279</v>
      </c>
      <c r="P2119" s="16">
        <f>Dataset!B2117</f>
        <v>186383</v>
      </c>
      <c r="Q2119" s="16" t="str">
        <f>Dataset!C2117</f>
        <v>Y</v>
      </c>
      <c r="R2119" s="16">
        <f>Dataset!D2117</f>
        <v>14</v>
      </c>
      <c r="S2119" s="16" t="str">
        <f>if(T2119&lt;=0.3,Dataset!D2117, "")</f>
        <v/>
      </c>
      <c r="T2119" s="40">
        <f t="shared" si="2"/>
        <v>0.6752622925</v>
      </c>
      <c r="U2119" s="41" t="b">
        <f t="shared" si="1"/>
        <v>0</v>
      </c>
    </row>
    <row r="2120" ht="15.75" customHeight="1">
      <c r="A2120" s="49"/>
      <c r="B2120" s="49"/>
      <c r="C2120" s="49"/>
      <c r="D2120" s="49"/>
      <c r="E2120" s="49"/>
      <c r="F2120" s="49"/>
      <c r="G2120" s="49"/>
      <c r="H2120" s="49"/>
      <c r="I2120" s="49"/>
      <c r="J2120" s="49"/>
      <c r="K2120" s="49"/>
      <c r="L2120" s="49"/>
      <c r="M2120" s="51"/>
      <c r="O2120" s="50">
        <f>Dataset!A2118</f>
        <v>46279</v>
      </c>
      <c r="P2120" s="16">
        <f>Dataset!B2118</f>
        <v>247353</v>
      </c>
      <c r="Q2120" s="16" t="str">
        <f>Dataset!C2118</f>
        <v>Y</v>
      </c>
      <c r="R2120" s="16">
        <f>Dataset!D2118</f>
        <v>14</v>
      </c>
      <c r="S2120" s="16" t="str">
        <f>if(T2120&lt;=0.3,Dataset!D2118, "")</f>
        <v/>
      </c>
      <c r="T2120" s="40">
        <f t="shared" si="2"/>
        <v>0.5679406393</v>
      </c>
      <c r="U2120" s="41" t="b">
        <f t="shared" si="1"/>
        <v>0</v>
      </c>
    </row>
    <row r="2121" ht="15.75" customHeight="1">
      <c r="A2121" s="49"/>
      <c r="B2121" s="49"/>
      <c r="C2121" s="49"/>
      <c r="D2121" s="49"/>
      <c r="E2121" s="49"/>
      <c r="F2121" s="49"/>
      <c r="G2121" s="49"/>
      <c r="H2121" s="49"/>
      <c r="I2121" s="49"/>
      <c r="J2121" s="49"/>
      <c r="K2121" s="49"/>
      <c r="L2121" s="49"/>
      <c r="M2121" s="51"/>
      <c r="O2121" s="50">
        <f>Dataset!A2119</f>
        <v>46279</v>
      </c>
      <c r="P2121" s="16">
        <f>Dataset!B2119</f>
        <v>448991</v>
      </c>
      <c r="Q2121" s="16" t="str">
        <f>Dataset!C2119</f>
        <v>Y</v>
      </c>
      <c r="R2121" s="16">
        <f>Dataset!D2119</f>
        <v>12</v>
      </c>
      <c r="S2121" s="16" t="str">
        <f>if(T2121&lt;=0.3,Dataset!D2119, "")</f>
        <v/>
      </c>
      <c r="T2121" s="40">
        <f t="shared" si="2"/>
        <v>0.3435239477</v>
      </c>
      <c r="U2121" s="41" t="b">
        <f t="shared" si="1"/>
        <v>0</v>
      </c>
    </row>
    <row r="2122" ht="15.75" customHeight="1">
      <c r="A2122" s="49"/>
      <c r="B2122" s="49"/>
      <c r="C2122" s="49"/>
      <c r="D2122" s="49"/>
      <c r="E2122" s="49"/>
      <c r="F2122" s="49"/>
      <c r="G2122" s="49"/>
      <c r="H2122" s="49"/>
      <c r="I2122" s="49"/>
      <c r="J2122" s="49"/>
      <c r="K2122" s="49"/>
      <c r="L2122" s="49"/>
      <c r="M2122" s="51"/>
      <c r="O2122" s="50">
        <f>Dataset!A2120</f>
        <v>46279</v>
      </c>
      <c r="P2122" s="16">
        <f>Dataset!B2120</f>
        <v>28227</v>
      </c>
      <c r="Q2122" s="16" t="str">
        <f>Dataset!C2120</f>
        <v>Y</v>
      </c>
      <c r="R2122" s="16">
        <f>Dataset!D2120</f>
        <v>15</v>
      </c>
      <c r="S2122" s="16">
        <f>if(T2122&lt;=0.3,Dataset!D2120, "")</f>
        <v>15</v>
      </c>
      <c r="T2122" s="40">
        <f t="shared" si="2"/>
        <v>0.0244228518</v>
      </c>
      <c r="U2122" s="41" t="b">
        <f t="shared" si="1"/>
        <v>1</v>
      </c>
    </row>
    <row r="2123" ht="15.75" customHeight="1">
      <c r="A2123" s="49"/>
      <c r="B2123" s="49"/>
      <c r="C2123" s="49"/>
      <c r="D2123" s="49"/>
      <c r="E2123" s="49"/>
      <c r="F2123" s="49"/>
      <c r="G2123" s="49"/>
      <c r="H2123" s="49"/>
      <c r="I2123" s="49"/>
      <c r="J2123" s="49"/>
      <c r="K2123" s="49"/>
      <c r="L2123" s="49"/>
      <c r="M2123" s="51"/>
      <c r="O2123" s="50">
        <f>Dataset!A2121</f>
        <v>46279</v>
      </c>
      <c r="P2123" s="16">
        <f>Dataset!B2121</f>
        <v>315900</v>
      </c>
      <c r="Q2123" s="16" t="str">
        <f>Dataset!C2121</f>
        <v>Y</v>
      </c>
      <c r="R2123" s="16">
        <f>Dataset!D2121</f>
        <v>15</v>
      </c>
      <c r="S2123" s="16" t="str">
        <f>if(T2123&lt;=0.3,Dataset!D2121, "")</f>
        <v/>
      </c>
      <c r="T2123" s="40">
        <f t="shared" si="2"/>
        <v>0.6587075565</v>
      </c>
      <c r="U2123" s="41" t="b">
        <f t="shared" si="1"/>
        <v>0</v>
      </c>
    </row>
    <row r="2124" ht="15.75" customHeight="1">
      <c r="A2124" s="49"/>
      <c r="B2124" s="49"/>
      <c r="C2124" s="49"/>
      <c r="D2124" s="49"/>
      <c r="E2124" s="49"/>
      <c r="F2124" s="49"/>
      <c r="G2124" s="49"/>
      <c r="H2124" s="49"/>
      <c r="I2124" s="49"/>
      <c r="J2124" s="49"/>
      <c r="K2124" s="49"/>
      <c r="L2124" s="49"/>
      <c r="M2124" s="51"/>
      <c r="O2124" s="50">
        <f>Dataset!A2122</f>
        <v>46279</v>
      </c>
      <c r="P2124" s="16">
        <f>Dataset!B2122</f>
        <v>430611</v>
      </c>
      <c r="Q2124" s="16" t="str">
        <f>Dataset!C2122</f>
        <v>Y</v>
      </c>
      <c r="R2124" s="16">
        <f>Dataset!D2122</f>
        <v>15</v>
      </c>
      <c r="S2124" s="16">
        <f>if(T2124&lt;=0.3,Dataset!D2122, "")</f>
        <v>15</v>
      </c>
      <c r="T2124" s="40">
        <f t="shared" si="2"/>
        <v>0.001172038896</v>
      </c>
      <c r="U2124" s="41" t="b">
        <f t="shared" si="1"/>
        <v>1</v>
      </c>
    </row>
    <row r="2125" ht="15.75" customHeight="1">
      <c r="A2125" s="49"/>
      <c r="B2125" s="49"/>
      <c r="C2125" s="49"/>
      <c r="D2125" s="49"/>
      <c r="E2125" s="49"/>
      <c r="F2125" s="49"/>
      <c r="G2125" s="49"/>
      <c r="H2125" s="49"/>
      <c r="I2125" s="49"/>
      <c r="J2125" s="49"/>
      <c r="K2125" s="49"/>
      <c r="L2125" s="49"/>
      <c r="M2125" s="51"/>
      <c r="O2125" s="50">
        <f>Dataset!A2123</f>
        <v>46279</v>
      </c>
      <c r="P2125" s="16">
        <f>Dataset!B2123</f>
        <v>280553</v>
      </c>
      <c r="Q2125" s="16" t="str">
        <f>Dataset!C2123</f>
        <v>Y</v>
      </c>
      <c r="R2125" s="16">
        <f>Dataset!D2123</f>
        <v>10</v>
      </c>
      <c r="S2125" s="16" t="str">
        <f>if(T2125&lt;=0.3,Dataset!D2123, "")</f>
        <v/>
      </c>
      <c r="T2125" s="40">
        <f t="shared" si="2"/>
        <v>0.5973478639</v>
      </c>
      <c r="U2125" s="41" t="b">
        <f t="shared" si="1"/>
        <v>0</v>
      </c>
    </row>
    <row r="2126" ht="15.75" customHeight="1">
      <c r="A2126" s="49"/>
      <c r="B2126" s="49"/>
      <c r="C2126" s="49"/>
      <c r="D2126" s="49"/>
      <c r="E2126" s="49"/>
      <c r="F2126" s="49"/>
      <c r="G2126" s="49"/>
      <c r="H2126" s="49"/>
      <c r="I2126" s="49"/>
      <c r="J2126" s="49"/>
      <c r="K2126" s="49"/>
      <c r="L2126" s="49"/>
      <c r="M2126" s="51"/>
      <c r="O2126" s="50">
        <f>Dataset!A2124</f>
        <v>46279</v>
      </c>
      <c r="P2126" s="16">
        <f>Dataset!B2124</f>
        <v>316491</v>
      </c>
      <c r="Q2126" s="16" t="str">
        <f>Dataset!C2124</f>
        <v>Y</v>
      </c>
      <c r="R2126" s="16">
        <f>Dataset!D2124</f>
        <v>14</v>
      </c>
      <c r="S2126" s="16" t="str">
        <f>if(T2126&lt;=0.3,Dataset!D2124, "")</f>
        <v/>
      </c>
      <c r="T2126" s="40">
        <f t="shared" si="2"/>
        <v>0.6929367499</v>
      </c>
      <c r="U2126" s="41" t="b">
        <f t="shared" si="1"/>
        <v>0</v>
      </c>
    </row>
    <row r="2127" ht="15.75" customHeight="1">
      <c r="A2127" s="49"/>
      <c r="B2127" s="49"/>
      <c r="C2127" s="49"/>
      <c r="D2127" s="49"/>
      <c r="E2127" s="49"/>
      <c r="F2127" s="49"/>
      <c r="G2127" s="49"/>
      <c r="H2127" s="49"/>
      <c r="I2127" s="49"/>
      <c r="J2127" s="49"/>
      <c r="K2127" s="49"/>
      <c r="L2127" s="49"/>
      <c r="M2127" s="51"/>
      <c r="O2127" s="50">
        <f>Dataset!A2125</f>
        <v>46279</v>
      </c>
      <c r="P2127" s="16">
        <f>Dataset!B2125</f>
        <v>37508</v>
      </c>
      <c r="Q2127" s="16" t="str">
        <f>Dataset!C2125</f>
        <v>Y</v>
      </c>
      <c r="R2127" s="16">
        <f>Dataset!D2125</f>
        <v>15</v>
      </c>
      <c r="S2127" s="16" t="str">
        <f>if(T2127&lt;=0.3,Dataset!D2125, "")</f>
        <v/>
      </c>
      <c r="T2127" s="40">
        <f t="shared" si="2"/>
        <v>0.8912160808</v>
      </c>
      <c r="U2127" s="41" t="b">
        <f t="shared" si="1"/>
        <v>0</v>
      </c>
    </row>
    <row r="2128" ht="15.75" customHeight="1">
      <c r="A2128" s="49"/>
      <c r="B2128" s="49"/>
      <c r="C2128" s="49"/>
      <c r="D2128" s="49"/>
      <c r="E2128" s="49"/>
      <c r="F2128" s="49"/>
      <c r="G2128" s="49"/>
      <c r="H2128" s="49"/>
      <c r="I2128" s="49"/>
      <c r="J2128" s="49"/>
      <c r="K2128" s="49"/>
      <c r="L2128" s="49"/>
      <c r="M2128" s="51"/>
      <c r="O2128" s="50">
        <f>Dataset!A2126</f>
        <v>46278</v>
      </c>
      <c r="P2128" s="16">
        <f>Dataset!B2126</f>
        <v>243809</v>
      </c>
      <c r="Q2128" s="16" t="str">
        <f>Dataset!C2126</f>
        <v>Y</v>
      </c>
      <c r="R2128" s="16">
        <f>Dataset!D2126</f>
        <v>12</v>
      </c>
      <c r="S2128" s="16" t="str">
        <f>if(T2128&lt;=0.3,Dataset!D2126, "")</f>
        <v/>
      </c>
      <c r="T2128" s="40">
        <f t="shared" si="2"/>
        <v>0.6773881505</v>
      </c>
      <c r="U2128" s="41" t="b">
        <f t="shared" si="1"/>
        <v>0</v>
      </c>
    </row>
    <row r="2129" ht="15.75" customHeight="1">
      <c r="A2129" s="49"/>
      <c r="B2129" s="49"/>
      <c r="C2129" s="49"/>
      <c r="D2129" s="49"/>
      <c r="E2129" s="49"/>
      <c r="F2129" s="49"/>
      <c r="G2129" s="49"/>
      <c r="H2129" s="49"/>
      <c r="I2129" s="49"/>
      <c r="J2129" s="49"/>
      <c r="K2129" s="49"/>
      <c r="L2129" s="49"/>
      <c r="M2129" s="51"/>
      <c r="O2129" s="50">
        <f>Dataset!A2127</f>
        <v>46278</v>
      </c>
      <c r="P2129" s="16">
        <f>Dataset!B2127</f>
        <v>212582</v>
      </c>
      <c r="Q2129" s="16" t="str">
        <f>Dataset!C2127</f>
        <v>Y</v>
      </c>
      <c r="R2129" s="16">
        <f>Dataset!D2127</f>
        <v>13</v>
      </c>
      <c r="S2129" s="16" t="str">
        <f>if(T2129&lt;=0.3,Dataset!D2127, "")</f>
        <v/>
      </c>
      <c r="T2129" s="40">
        <f t="shared" si="2"/>
        <v>0.5977579226</v>
      </c>
      <c r="U2129" s="41" t="b">
        <f t="shared" si="1"/>
        <v>0</v>
      </c>
    </row>
    <row r="2130" ht="15.75" customHeight="1">
      <c r="A2130" s="49"/>
      <c r="B2130" s="49"/>
      <c r="C2130" s="49"/>
      <c r="D2130" s="49"/>
      <c r="E2130" s="49"/>
      <c r="F2130" s="49"/>
      <c r="G2130" s="49"/>
      <c r="H2130" s="49"/>
      <c r="I2130" s="49"/>
      <c r="J2130" s="49"/>
      <c r="K2130" s="49"/>
      <c r="L2130" s="49"/>
      <c r="M2130" s="51"/>
      <c r="O2130" s="50">
        <f>Dataset!A2128</f>
        <v>46278</v>
      </c>
      <c r="P2130" s="16">
        <f>Dataset!B2128</f>
        <v>333254</v>
      </c>
      <c r="Q2130" s="16" t="str">
        <f>Dataset!C2128</f>
        <v>Y</v>
      </c>
      <c r="R2130" s="16">
        <f>Dataset!D2128</f>
        <v>12</v>
      </c>
      <c r="S2130" s="16" t="str">
        <f>if(T2130&lt;=0.3,Dataset!D2128, "")</f>
        <v/>
      </c>
      <c r="T2130" s="40">
        <f t="shared" si="2"/>
        <v>0.5053237743</v>
      </c>
      <c r="U2130" s="41" t="b">
        <f t="shared" si="1"/>
        <v>0</v>
      </c>
    </row>
    <row r="2131" ht="15.75" customHeight="1">
      <c r="A2131" s="49"/>
      <c r="B2131" s="49"/>
      <c r="C2131" s="49"/>
      <c r="D2131" s="49"/>
      <c r="E2131" s="49"/>
      <c r="F2131" s="49"/>
      <c r="G2131" s="49"/>
      <c r="H2131" s="49"/>
      <c r="I2131" s="49"/>
      <c r="J2131" s="49"/>
      <c r="K2131" s="49"/>
      <c r="L2131" s="49"/>
      <c r="M2131" s="51"/>
      <c r="O2131" s="50">
        <f>Dataset!A2129</f>
        <v>46278</v>
      </c>
      <c r="P2131" s="16">
        <f>Dataset!B2129</f>
        <v>373319</v>
      </c>
      <c r="Q2131" s="16" t="str">
        <f>Dataset!C2129</f>
        <v>Y</v>
      </c>
      <c r="R2131" s="16">
        <f>Dataset!D2129</f>
        <v>15</v>
      </c>
      <c r="S2131" s="16">
        <f>if(T2131&lt;=0.3,Dataset!D2129, "")</f>
        <v>15</v>
      </c>
      <c r="T2131" s="40">
        <f t="shared" si="2"/>
        <v>0.1628750171</v>
      </c>
      <c r="U2131" s="41" t="b">
        <f t="shared" si="1"/>
        <v>1</v>
      </c>
    </row>
    <row r="2132" ht="15.75" customHeight="1">
      <c r="A2132" s="49"/>
      <c r="B2132" s="49"/>
      <c r="C2132" s="49"/>
      <c r="D2132" s="49"/>
      <c r="E2132" s="49"/>
      <c r="F2132" s="49"/>
      <c r="G2132" s="49"/>
      <c r="H2132" s="49"/>
      <c r="I2132" s="49"/>
      <c r="J2132" s="49"/>
      <c r="K2132" s="49"/>
      <c r="L2132" s="49"/>
      <c r="M2132" s="51"/>
      <c r="O2132" s="50">
        <f>Dataset!A2130</f>
        <v>46278</v>
      </c>
      <c r="P2132" s="16">
        <f>Dataset!B2130</f>
        <v>184604</v>
      </c>
      <c r="Q2132" s="16" t="str">
        <f>Dataset!C2130</f>
        <v>Y</v>
      </c>
      <c r="R2132" s="16">
        <f>Dataset!D2130</f>
        <v>14</v>
      </c>
      <c r="S2132" s="16" t="str">
        <f>if(T2132&lt;=0.3,Dataset!D2130, "")</f>
        <v/>
      </c>
      <c r="T2132" s="40">
        <f t="shared" si="2"/>
        <v>0.8550493748</v>
      </c>
      <c r="U2132" s="41" t="b">
        <f t="shared" si="1"/>
        <v>0</v>
      </c>
    </row>
    <row r="2133" ht="15.75" customHeight="1">
      <c r="A2133" s="49"/>
      <c r="B2133" s="49"/>
      <c r="C2133" s="49"/>
      <c r="D2133" s="49"/>
      <c r="E2133" s="49"/>
      <c r="F2133" s="49"/>
      <c r="G2133" s="49"/>
      <c r="H2133" s="49"/>
      <c r="I2133" s="49"/>
      <c r="J2133" s="49"/>
      <c r="K2133" s="49"/>
      <c r="L2133" s="49"/>
      <c r="M2133" s="51"/>
      <c r="O2133" s="50">
        <f>Dataset!A2131</f>
        <v>46278</v>
      </c>
      <c r="P2133" s="16">
        <f>Dataset!B2131</f>
        <v>137243</v>
      </c>
      <c r="Q2133" s="16" t="str">
        <f>Dataset!C2131</f>
        <v>Y</v>
      </c>
      <c r="R2133" s="16">
        <f>Dataset!D2131</f>
        <v>14</v>
      </c>
      <c r="S2133" s="16">
        <f>if(T2133&lt;=0.3,Dataset!D2131, "")</f>
        <v>14</v>
      </c>
      <c r="T2133" s="40">
        <f t="shared" si="2"/>
        <v>0.2373158851</v>
      </c>
      <c r="U2133" s="41" t="b">
        <f t="shared" si="1"/>
        <v>1</v>
      </c>
    </row>
    <row r="2134" ht="15.75" customHeight="1">
      <c r="A2134" s="49"/>
      <c r="B2134" s="49"/>
      <c r="C2134" s="49"/>
      <c r="D2134" s="49"/>
      <c r="E2134" s="49"/>
      <c r="F2134" s="49"/>
      <c r="G2134" s="49"/>
      <c r="H2134" s="49"/>
      <c r="I2134" s="49"/>
      <c r="J2134" s="49"/>
      <c r="K2134" s="49"/>
      <c r="L2134" s="49"/>
      <c r="M2134" s="51"/>
      <c r="O2134" s="50">
        <f>Dataset!A2132</f>
        <v>46278</v>
      </c>
      <c r="P2134" s="16">
        <f>Dataset!B2132</f>
        <v>360930</v>
      </c>
      <c r="Q2134" s="16" t="str">
        <f>Dataset!C2132</f>
        <v>Y</v>
      </c>
      <c r="R2134" s="16">
        <f>Dataset!D2132</f>
        <v>15</v>
      </c>
      <c r="S2134" s="16">
        <f>if(T2134&lt;=0.3,Dataset!D2132, "")</f>
        <v>15</v>
      </c>
      <c r="T2134" s="40">
        <f t="shared" si="2"/>
        <v>0.02481069971</v>
      </c>
      <c r="U2134" s="41" t="b">
        <f t="shared" si="1"/>
        <v>1</v>
      </c>
    </row>
    <row r="2135" ht="15.75" customHeight="1">
      <c r="A2135" s="49"/>
      <c r="B2135" s="49"/>
      <c r="C2135" s="49"/>
      <c r="D2135" s="49"/>
      <c r="E2135" s="49"/>
      <c r="F2135" s="49"/>
      <c r="G2135" s="49"/>
      <c r="H2135" s="49"/>
      <c r="I2135" s="49"/>
      <c r="J2135" s="49"/>
      <c r="K2135" s="49"/>
      <c r="L2135" s="49"/>
      <c r="M2135" s="51"/>
      <c r="O2135" s="50">
        <f>Dataset!A2133</f>
        <v>46278</v>
      </c>
      <c r="P2135" s="16">
        <f>Dataset!B2133</f>
        <v>322980</v>
      </c>
      <c r="Q2135" s="16" t="str">
        <f>Dataset!C2133</f>
        <v>Y</v>
      </c>
      <c r="R2135" s="16">
        <f>Dataset!D2133</f>
        <v>14</v>
      </c>
      <c r="S2135" s="16">
        <f>if(T2135&lt;=0.3,Dataset!D2133, "")</f>
        <v>14</v>
      </c>
      <c r="T2135" s="40">
        <f t="shared" si="2"/>
        <v>0.1146508715</v>
      </c>
      <c r="U2135" s="41" t="b">
        <f t="shared" si="1"/>
        <v>1</v>
      </c>
    </row>
    <row r="2136" ht="15.75" customHeight="1">
      <c r="A2136" s="49"/>
      <c r="B2136" s="49"/>
      <c r="C2136" s="49"/>
      <c r="D2136" s="49"/>
      <c r="E2136" s="49"/>
      <c r="F2136" s="49"/>
      <c r="G2136" s="49"/>
      <c r="H2136" s="49"/>
      <c r="I2136" s="49"/>
      <c r="J2136" s="49"/>
      <c r="K2136" s="49"/>
      <c r="L2136" s="49"/>
      <c r="M2136" s="51"/>
      <c r="O2136" s="50">
        <f>Dataset!A2134</f>
        <v>46278</v>
      </c>
      <c r="P2136" s="16">
        <f>Dataset!B2134</f>
        <v>322981</v>
      </c>
      <c r="Q2136" s="16" t="str">
        <f>Dataset!C2134</f>
        <v>Y</v>
      </c>
      <c r="R2136" s="16">
        <f>Dataset!D2134</f>
        <v>14</v>
      </c>
      <c r="S2136" s="16" t="str">
        <f>if(T2136&lt;=0.3,Dataset!D2134, "")</f>
        <v/>
      </c>
      <c r="T2136" s="40">
        <f t="shared" si="2"/>
        <v>0.4153700946</v>
      </c>
      <c r="U2136" s="41" t="b">
        <f t="shared" si="1"/>
        <v>0</v>
      </c>
    </row>
    <row r="2137" ht="15.75" customHeight="1">
      <c r="A2137" s="49"/>
      <c r="B2137" s="49"/>
      <c r="C2137" s="49"/>
      <c r="D2137" s="49"/>
      <c r="E2137" s="49"/>
      <c r="F2137" s="49"/>
      <c r="G2137" s="49"/>
      <c r="H2137" s="49"/>
      <c r="I2137" s="49"/>
      <c r="J2137" s="49"/>
      <c r="K2137" s="49"/>
      <c r="L2137" s="49"/>
      <c r="M2137" s="51"/>
      <c r="O2137" s="50">
        <f>Dataset!A2135</f>
        <v>46278</v>
      </c>
      <c r="P2137" s="16">
        <f>Dataset!B2135</f>
        <v>50422</v>
      </c>
      <c r="Q2137" s="16" t="str">
        <f>Dataset!C2135</f>
        <v>Y</v>
      </c>
      <c r="R2137" s="16">
        <f>Dataset!D2135</f>
        <v>15</v>
      </c>
      <c r="S2137" s="16">
        <f>if(T2137&lt;=0.3,Dataset!D2135, "")</f>
        <v>15</v>
      </c>
      <c r="T2137" s="40">
        <f t="shared" si="2"/>
        <v>0.1242178289</v>
      </c>
      <c r="U2137" s="41" t="b">
        <f t="shared" si="1"/>
        <v>1</v>
      </c>
    </row>
    <row r="2138" ht="15.75" customHeight="1">
      <c r="A2138" s="49"/>
      <c r="B2138" s="49"/>
      <c r="C2138" s="49"/>
      <c r="D2138" s="49"/>
      <c r="E2138" s="49"/>
      <c r="F2138" s="49"/>
      <c r="G2138" s="49"/>
      <c r="H2138" s="49"/>
      <c r="I2138" s="49"/>
      <c r="J2138" s="49"/>
      <c r="K2138" s="49"/>
      <c r="L2138" s="49"/>
      <c r="M2138" s="51"/>
      <c r="O2138" s="50">
        <f>Dataset!A2136</f>
        <v>46278</v>
      </c>
      <c r="P2138" s="16">
        <f>Dataset!B2136</f>
        <v>226654</v>
      </c>
      <c r="Q2138" s="16" t="str">
        <f>Dataset!C2136</f>
        <v>Y</v>
      </c>
      <c r="R2138" s="16">
        <f>Dataset!D2136</f>
        <v>15</v>
      </c>
      <c r="S2138" s="16" t="str">
        <f>if(T2138&lt;=0.3,Dataset!D2136, "")</f>
        <v/>
      </c>
      <c r="T2138" s="40">
        <f t="shared" si="2"/>
        <v>0.9781760162</v>
      </c>
      <c r="U2138" s="41" t="b">
        <f t="shared" si="1"/>
        <v>0</v>
      </c>
    </row>
    <row r="2139" ht="15.75" customHeight="1">
      <c r="A2139" s="49"/>
      <c r="B2139" s="49"/>
      <c r="C2139" s="49"/>
      <c r="D2139" s="49"/>
      <c r="E2139" s="49"/>
      <c r="F2139" s="49"/>
      <c r="G2139" s="49"/>
      <c r="H2139" s="49"/>
      <c r="I2139" s="49"/>
      <c r="J2139" s="49"/>
      <c r="K2139" s="49"/>
      <c r="L2139" s="49"/>
      <c r="M2139" s="51"/>
      <c r="O2139" s="50">
        <f>Dataset!A2137</f>
        <v>46278</v>
      </c>
      <c r="P2139" s="16">
        <f>Dataset!B2137</f>
        <v>312846</v>
      </c>
      <c r="Q2139" s="16" t="str">
        <f>Dataset!C2137</f>
        <v>Y</v>
      </c>
      <c r="R2139" s="16">
        <f>Dataset!D2137</f>
        <v>12</v>
      </c>
      <c r="S2139" s="16">
        <f>if(T2139&lt;=0.3,Dataset!D2137, "")</f>
        <v>12</v>
      </c>
      <c r="T2139" s="40">
        <f t="shared" si="2"/>
        <v>0.04767360234</v>
      </c>
      <c r="U2139" s="41" t="b">
        <f t="shared" si="1"/>
        <v>1</v>
      </c>
    </row>
    <row r="2140" ht="15.75" customHeight="1">
      <c r="A2140" s="49"/>
      <c r="B2140" s="49"/>
      <c r="C2140" s="49"/>
      <c r="D2140" s="49"/>
      <c r="E2140" s="49"/>
      <c r="F2140" s="49"/>
      <c r="G2140" s="49"/>
      <c r="H2140" s="49"/>
      <c r="I2140" s="49"/>
      <c r="J2140" s="49"/>
      <c r="K2140" s="49"/>
      <c r="L2140" s="49"/>
      <c r="M2140" s="51"/>
      <c r="O2140" s="50">
        <f>Dataset!A2138</f>
        <v>46278</v>
      </c>
      <c r="P2140" s="16">
        <f>Dataset!B2138</f>
        <v>279194</v>
      </c>
      <c r="Q2140" s="16" t="str">
        <f>Dataset!C2138</f>
        <v>Y</v>
      </c>
      <c r="R2140" s="16">
        <f>Dataset!D2138</f>
        <v>14</v>
      </c>
      <c r="S2140" s="16">
        <f>if(T2140&lt;=0.3,Dataset!D2138, "")</f>
        <v>14</v>
      </c>
      <c r="T2140" s="40">
        <f t="shared" si="2"/>
        <v>0.0420006771</v>
      </c>
      <c r="U2140" s="41" t="b">
        <f t="shared" si="1"/>
        <v>1</v>
      </c>
    </row>
    <row r="2141" ht="15.75" customHeight="1">
      <c r="A2141" s="49"/>
      <c r="B2141" s="49"/>
      <c r="C2141" s="49"/>
      <c r="D2141" s="49"/>
      <c r="E2141" s="49"/>
      <c r="F2141" s="49"/>
      <c r="G2141" s="49"/>
      <c r="H2141" s="49"/>
      <c r="I2141" s="49"/>
      <c r="J2141" s="49"/>
      <c r="K2141" s="49"/>
      <c r="L2141" s="49"/>
      <c r="M2141" s="51"/>
      <c r="O2141" s="50">
        <f>Dataset!A2139</f>
        <v>46278</v>
      </c>
      <c r="P2141" s="16">
        <f>Dataset!B2139</f>
        <v>151029</v>
      </c>
      <c r="Q2141" s="16" t="str">
        <f>Dataset!C2139</f>
        <v>Y</v>
      </c>
      <c r="R2141" s="16">
        <f>Dataset!D2139</f>
        <v>7</v>
      </c>
      <c r="S2141" s="16" t="str">
        <f>if(T2141&lt;=0.3,Dataset!D2139, "")</f>
        <v/>
      </c>
      <c r="T2141" s="40">
        <f t="shared" si="2"/>
        <v>0.3721295271</v>
      </c>
      <c r="U2141" s="41" t="b">
        <f t="shared" si="1"/>
        <v>0</v>
      </c>
    </row>
    <row r="2142" ht="15.75" customHeight="1">
      <c r="A2142" s="49"/>
      <c r="B2142" s="49"/>
      <c r="C2142" s="49"/>
      <c r="D2142" s="49"/>
      <c r="E2142" s="49"/>
      <c r="F2142" s="49"/>
      <c r="G2142" s="49"/>
      <c r="H2142" s="49"/>
      <c r="I2142" s="49"/>
      <c r="J2142" s="49"/>
      <c r="K2142" s="49"/>
      <c r="L2142" s="49"/>
      <c r="M2142" s="51"/>
      <c r="O2142" s="50">
        <f>Dataset!A2140</f>
        <v>46278</v>
      </c>
      <c r="P2142" s="16">
        <f>Dataset!B2140</f>
        <v>159487</v>
      </c>
      <c r="Q2142" s="16" t="str">
        <f>Dataset!C2140</f>
        <v>Y</v>
      </c>
      <c r="R2142" s="16">
        <f>Dataset!D2140</f>
        <v>15</v>
      </c>
      <c r="S2142" s="16" t="str">
        <f>if(T2142&lt;=0.3,Dataset!D2140, "")</f>
        <v/>
      </c>
      <c r="T2142" s="40">
        <f t="shared" si="2"/>
        <v>0.6044939753</v>
      </c>
      <c r="U2142" s="41" t="b">
        <f t="shared" si="1"/>
        <v>0</v>
      </c>
    </row>
    <row r="2143" ht="15.75" customHeight="1">
      <c r="A2143" s="49"/>
      <c r="B2143" s="49"/>
      <c r="C2143" s="49"/>
      <c r="D2143" s="49"/>
      <c r="E2143" s="49"/>
      <c r="F2143" s="49"/>
      <c r="G2143" s="49"/>
      <c r="H2143" s="49"/>
      <c r="I2143" s="49"/>
      <c r="J2143" s="49"/>
      <c r="K2143" s="49"/>
      <c r="L2143" s="49"/>
      <c r="M2143" s="51"/>
      <c r="O2143" s="50">
        <f>Dataset!A2141</f>
        <v>46278</v>
      </c>
      <c r="P2143" s="16">
        <f>Dataset!B2141</f>
        <v>377161</v>
      </c>
      <c r="Q2143" s="16" t="str">
        <f>Dataset!C2141</f>
        <v>Y</v>
      </c>
      <c r="R2143" s="16">
        <f>Dataset!D2141</f>
        <v>14</v>
      </c>
      <c r="S2143" s="16">
        <f>if(T2143&lt;=0.3,Dataset!D2141, "")</f>
        <v>14</v>
      </c>
      <c r="T2143" s="40">
        <f t="shared" si="2"/>
        <v>0.2636687147</v>
      </c>
      <c r="U2143" s="41" t="b">
        <f t="shared" si="1"/>
        <v>1</v>
      </c>
    </row>
    <row r="2144" ht="15.75" customHeight="1">
      <c r="A2144" s="49"/>
      <c r="B2144" s="49"/>
      <c r="C2144" s="49"/>
      <c r="D2144" s="49"/>
      <c r="E2144" s="49"/>
      <c r="F2144" s="49"/>
      <c r="G2144" s="49"/>
      <c r="H2144" s="49"/>
      <c r="I2144" s="49"/>
      <c r="J2144" s="49"/>
      <c r="K2144" s="49"/>
      <c r="L2144" s="49"/>
      <c r="M2144" s="51"/>
      <c r="O2144" s="50">
        <f>Dataset!A2142</f>
        <v>46277</v>
      </c>
      <c r="P2144" s="16">
        <f>Dataset!B2142</f>
        <v>460357</v>
      </c>
      <c r="Q2144" s="16" t="str">
        <f>Dataset!C2142</f>
        <v>Y</v>
      </c>
      <c r="R2144" s="16">
        <f>Dataset!D2142</f>
        <v>15</v>
      </c>
      <c r="S2144" s="16" t="str">
        <f>if(T2144&lt;=0.3,Dataset!D2142, "")</f>
        <v/>
      </c>
      <c r="T2144" s="40">
        <f t="shared" si="2"/>
        <v>0.9100143446</v>
      </c>
      <c r="U2144" s="41" t="b">
        <f t="shared" si="1"/>
        <v>0</v>
      </c>
    </row>
    <row r="2145" ht="15.75" customHeight="1">
      <c r="A2145" s="49"/>
      <c r="B2145" s="49"/>
      <c r="C2145" s="49"/>
      <c r="D2145" s="49"/>
      <c r="E2145" s="49"/>
      <c r="F2145" s="49"/>
      <c r="G2145" s="49"/>
      <c r="H2145" s="49"/>
      <c r="I2145" s="49"/>
      <c r="J2145" s="49"/>
      <c r="K2145" s="49"/>
      <c r="L2145" s="49"/>
      <c r="M2145" s="51"/>
      <c r="O2145" s="50">
        <f>Dataset!A2143</f>
        <v>46277</v>
      </c>
      <c r="P2145" s="16">
        <f>Dataset!B2143</f>
        <v>212104</v>
      </c>
      <c r="Q2145" s="16" t="str">
        <f>Dataset!C2143</f>
        <v>Y</v>
      </c>
      <c r="R2145" s="16">
        <f>Dataset!D2143</f>
        <v>12</v>
      </c>
      <c r="S2145" s="16" t="str">
        <f>if(T2145&lt;=0.3,Dataset!D2143, "")</f>
        <v/>
      </c>
      <c r="T2145" s="40">
        <f t="shared" si="2"/>
        <v>0.6878476453</v>
      </c>
      <c r="U2145" s="41" t="b">
        <f t="shared" si="1"/>
        <v>0</v>
      </c>
    </row>
    <row r="2146" ht="15.75" customHeight="1">
      <c r="A2146" s="49"/>
      <c r="B2146" s="49"/>
      <c r="C2146" s="49"/>
      <c r="D2146" s="49"/>
      <c r="E2146" s="49"/>
      <c r="F2146" s="49"/>
      <c r="G2146" s="49"/>
      <c r="H2146" s="49"/>
      <c r="I2146" s="49"/>
      <c r="J2146" s="49"/>
      <c r="K2146" s="49"/>
      <c r="L2146" s="49"/>
      <c r="M2146" s="51"/>
      <c r="O2146" s="50">
        <f>Dataset!A2144</f>
        <v>46277</v>
      </c>
      <c r="P2146" s="16">
        <f>Dataset!B2144</f>
        <v>446153</v>
      </c>
      <c r="Q2146" s="16" t="str">
        <f>Dataset!C2144</f>
        <v>Y</v>
      </c>
      <c r="R2146" s="16">
        <f>Dataset!D2144</f>
        <v>15</v>
      </c>
      <c r="S2146" s="16" t="str">
        <f>if(T2146&lt;=0.3,Dataset!D2144, "")</f>
        <v/>
      </c>
      <c r="T2146" s="40">
        <f t="shared" si="2"/>
        <v>0.7096710289</v>
      </c>
      <c r="U2146" s="41" t="b">
        <f t="shared" si="1"/>
        <v>0</v>
      </c>
    </row>
    <row r="2147" ht="15.75" customHeight="1">
      <c r="A2147" s="49"/>
      <c r="B2147" s="49"/>
      <c r="C2147" s="49"/>
      <c r="D2147" s="49"/>
      <c r="E2147" s="49"/>
      <c r="F2147" s="49"/>
      <c r="G2147" s="49"/>
      <c r="H2147" s="49"/>
      <c r="I2147" s="49"/>
      <c r="J2147" s="49"/>
      <c r="K2147" s="49"/>
      <c r="L2147" s="49"/>
      <c r="M2147" s="51"/>
      <c r="O2147" s="50">
        <f>Dataset!A2145</f>
        <v>46277</v>
      </c>
      <c r="P2147" s="16">
        <f>Dataset!B2145</f>
        <v>91434</v>
      </c>
      <c r="Q2147" s="16" t="str">
        <f>Dataset!C2145</f>
        <v>Y</v>
      </c>
      <c r="R2147" s="16">
        <f>Dataset!D2145</f>
        <v>5</v>
      </c>
      <c r="S2147" s="16" t="str">
        <f>if(T2147&lt;=0.3,Dataset!D2145, "")</f>
        <v/>
      </c>
      <c r="T2147" s="40">
        <f t="shared" si="2"/>
        <v>0.3422074435</v>
      </c>
      <c r="U2147" s="41" t="b">
        <f t="shared" si="1"/>
        <v>0</v>
      </c>
    </row>
    <row r="2148" ht="15.75" customHeight="1">
      <c r="A2148" s="49"/>
      <c r="B2148" s="49"/>
      <c r="C2148" s="49"/>
      <c r="D2148" s="49"/>
      <c r="E2148" s="49"/>
      <c r="F2148" s="49"/>
      <c r="G2148" s="49"/>
      <c r="H2148" s="49"/>
      <c r="I2148" s="49"/>
      <c r="J2148" s="49"/>
      <c r="K2148" s="49"/>
      <c r="L2148" s="49"/>
      <c r="M2148" s="51"/>
      <c r="O2148" s="50">
        <f>Dataset!A2146</f>
        <v>46277</v>
      </c>
      <c r="P2148" s="16">
        <f>Dataset!B2146</f>
        <v>283507</v>
      </c>
      <c r="Q2148" s="16" t="str">
        <f>Dataset!C2146</f>
        <v>Y</v>
      </c>
      <c r="R2148" s="16">
        <f>Dataset!D2146</f>
        <v>15</v>
      </c>
      <c r="S2148" s="16" t="str">
        <f>if(T2148&lt;=0.3,Dataset!D2146, "")</f>
        <v/>
      </c>
      <c r="T2148" s="40">
        <f t="shared" si="2"/>
        <v>0.9951915289</v>
      </c>
      <c r="U2148" s="41" t="b">
        <f t="shared" si="1"/>
        <v>0</v>
      </c>
    </row>
    <row r="2149" ht="15.75" customHeight="1">
      <c r="A2149" s="49"/>
      <c r="B2149" s="49"/>
      <c r="C2149" s="49"/>
      <c r="D2149" s="49"/>
      <c r="E2149" s="49"/>
      <c r="F2149" s="49"/>
      <c r="G2149" s="49"/>
      <c r="H2149" s="49"/>
      <c r="I2149" s="49"/>
      <c r="J2149" s="49"/>
      <c r="K2149" s="49"/>
      <c r="L2149" s="49"/>
      <c r="M2149" s="51"/>
      <c r="O2149" s="50">
        <f>Dataset!A2147</f>
        <v>46277</v>
      </c>
      <c r="P2149" s="16">
        <f>Dataset!B2147</f>
        <v>483905</v>
      </c>
      <c r="Q2149" s="16" t="str">
        <f>Dataset!C2147</f>
        <v>Y</v>
      </c>
      <c r="R2149" s="16">
        <f>Dataset!D2147</f>
        <v>14</v>
      </c>
      <c r="S2149" s="16" t="str">
        <f>if(T2149&lt;=0.3,Dataset!D2147, "")</f>
        <v/>
      </c>
      <c r="T2149" s="40">
        <f t="shared" si="2"/>
        <v>0.5516170343</v>
      </c>
      <c r="U2149" s="41" t="b">
        <f t="shared" si="1"/>
        <v>0</v>
      </c>
    </row>
    <row r="2150" ht="15.75" customHeight="1">
      <c r="A2150" s="49"/>
      <c r="B2150" s="49"/>
      <c r="C2150" s="49"/>
      <c r="D2150" s="49"/>
      <c r="E2150" s="49"/>
      <c r="F2150" s="49"/>
      <c r="G2150" s="49"/>
      <c r="H2150" s="49"/>
      <c r="I2150" s="49"/>
      <c r="J2150" s="49"/>
      <c r="K2150" s="49"/>
      <c r="L2150" s="49"/>
      <c r="M2150" s="51"/>
      <c r="O2150" s="50">
        <f>Dataset!A2148</f>
        <v>46277</v>
      </c>
      <c r="P2150" s="16">
        <f>Dataset!B2148</f>
        <v>142075</v>
      </c>
      <c r="Q2150" s="16" t="str">
        <f>Dataset!C2148</f>
        <v>Y</v>
      </c>
      <c r="R2150" s="16">
        <f>Dataset!D2148</f>
        <v>15</v>
      </c>
      <c r="S2150" s="16" t="str">
        <f>if(T2150&lt;=0.3,Dataset!D2148, "")</f>
        <v/>
      </c>
      <c r="T2150" s="40">
        <f t="shared" si="2"/>
        <v>0.649583668</v>
      </c>
      <c r="U2150" s="41" t="b">
        <f t="shared" si="1"/>
        <v>0</v>
      </c>
    </row>
    <row r="2151" ht="15.75" customHeight="1">
      <c r="A2151" s="49"/>
      <c r="B2151" s="49"/>
      <c r="C2151" s="49"/>
      <c r="D2151" s="49"/>
      <c r="E2151" s="49"/>
      <c r="F2151" s="49"/>
      <c r="G2151" s="49"/>
      <c r="H2151" s="49"/>
      <c r="I2151" s="49"/>
      <c r="J2151" s="49"/>
      <c r="K2151" s="49"/>
      <c r="L2151" s="49"/>
      <c r="M2151" s="51"/>
      <c r="O2151" s="50">
        <f>Dataset!A2149</f>
        <v>46277</v>
      </c>
      <c r="P2151" s="16">
        <f>Dataset!B2149</f>
        <v>426369</v>
      </c>
      <c r="Q2151" s="16" t="str">
        <f>Dataset!C2149</f>
        <v>Y</v>
      </c>
      <c r="R2151" s="16">
        <f>Dataset!D2149</f>
        <v>14</v>
      </c>
      <c r="S2151" s="16">
        <f>if(T2151&lt;=0.3,Dataset!D2149, "")</f>
        <v>14</v>
      </c>
      <c r="T2151" s="40">
        <f t="shared" si="2"/>
        <v>0.1403281076</v>
      </c>
      <c r="U2151" s="41" t="b">
        <f t="shared" si="1"/>
        <v>1</v>
      </c>
    </row>
    <row r="2152" ht="15.75" customHeight="1">
      <c r="A2152" s="49"/>
      <c r="B2152" s="49"/>
      <c r="C2152" s="49"/>
      <c r="D2152" s="49"/>
      <c r="E2152" s="49"/>
      <c r="F2152" s="49"/>
      <c r="G2152" s="49"/>
      <c r="H2152" s="49"/>
      <c r="I2152" s="49"/>
      <c r="J2152" s="49"/>
      <c r="K2152" s="49"/>
      <c r="L2152" s="49"/>
      <c r="M2152" s="51"/>
      <c r="O2152" s="50">
        <f>Dataset!A2150</f>
        <v>46277</v>
      </c>
      <c r="P2152" s="16">
        <f>Dataset!B2150</f>
        <v>12129</v>
      </c>
      <c r="Q2152" s="16" t="str">
        <f>Dataset!C2150</f>
        <v>Y</v>
      </c>
      <c r="R2152" s="16">
        <f>Dataset!D2150</f>
        <v>14</v>
      </c>
      <c r="S2152" s="16" t="str">
        <f>if(T2152&lt;=0.3,Dataset!D2150, "")</f>
        <v/>
      </c>
      <c r="T2152" s="40">
        <f t="shared" si="2"/>
        <v>0.5022894851</v>
      </c>
      <c r="U2152" s="41" t="b">
        <f t="shared" si="1"/>
        <v>0</v>
      </c>
    </row>
    <row r="2153" ht="15.75" customHeight="1">
      <c r="A2153" s="49"/>
      <c r="B2153" s="49"/>
      <c r="C2153" s="49"/>
      <c r="D2153" s="49"/>
      <c r="E2153" s="49"/>
      <c r="F2153" s="49"/>
      <c r="G2153" s="49"/>
      <c r="H2153" s="49"/>
      <c r="I2153" s="49"/>
      <c r="J2153" s="49"/>
      <c r="K2153" s="49"/>
      <c r="L2153" s="49"/>
      <c r="M2153" s="51"/>
      <c r="O2153" s="50">
        <f>Dataset!A2151</f>
        <v>46277</v>
      </c>
      <c r="P2153" s="16">
        <f>Dataset!B2151</f>
        <v>34924</v>
      </c>
      <c r="Q2153" s="16" t="str">
        <f>Dataset!C2151</f>
        <v>Y</v>
      </c>
      <c r="R2153" s="16">
        <f>Dataset!D2151</f>
        <v>14</v>
      </c>
      <c r="S2153" s="16" t="str">
        <f>if(T2153&lt;=0.3,Dataset!D2151, "")</f>
        <v/>
      </c>
      <c r="T2153" s="40">
        <f t="shared" si="2"/>
        <v>0.4929423223</v>
      </c>
      <c r="U2153" s="41" t="b">
        <f t="shared" si="1"/>
        <v>0</v>
      </c>
    </row>
    <row r="2154" ht="15.75" customHeight="1">
      <c r="A2154" s="49"/>
      <c r="B2154" s="49"/>
      <c r="C2154" s="49"/>
      <c r="D2154" s="49"/>
      <c r="E2154" s="49"/>
      <c r="F2154" s="49"/>
      <c r="G2154" s="49"/>
      <c r="H2154" s="49"/>
      <c r="I2154" s="49"/>
      <c r="J2154" s="49"/>
      <c r="K2154" s="49"/>
      <c r="L2154" s="49"/>
      <c r="M2154" s="51"/>
      <c r="O2154" s="50">
        <f>Dataset!A2152</f>
        <v>46277</v>
      </c>
      <c r="P2154" s="16">
        <f>Dataset!B2152</f>
        <v>427495</v>
      </c>
      <c r="Q2154" s="16" t="str">
        <f>Dataset!C2152</f>
        <v>Y</v>
      </c>
      <c r="R2154" s="16">
        <f>Dataset!D2152</f>
        <v>14</v>
      </c>
      <c r="S2154" s="16" t="str">
        <f>if(T2154&lt;=0.3,Dataset!D2152, "")</f>
        <v/>
      </c>
      <c r="T2154" s="40">
        <f t="shared" si="2"/>
        <v>0.8054465563</v>
      </c>
      <c r="U2154" s="41" t="b">
        <f t="shared" si="1"/>
        <v>0</v>
      </c>
    </row>
    <row r="2155" ht="15.75" customHeight="1">
      <c r="A2155" s="49"/>
      <c r="B2155" s="49"/>
      <c r="C2155" s="49"/>
      <c r="D2155" s="49"/>
      <c r="E2155" s="49"/>
      <c r="F2155" s="49"/>
      <c r="G2155" s="49"/>
      <c r="H2155" s="49"/>
      <c r="I2155" s="49"/>
      <c r="J2155" s="49"/>
      <c r="K2155" s="49"/>
      <c r="L2155" s="49"/>
      <c r="M2155" s="51"/>
      <c r="O2155" s="50">
        <f>Dataset!A2153</f>
        <v>46277</v>
      </c>
      <c r="P2155" s="16">
        <f>Dataset!B2153</f>
        <v>486597</v>
      </c>
      <c r="Q2155" s="16" t="str">
        <f>Dataset!C2153</f>
        <v>Y</v>
      </c>
      <c r="R2155" s="16">
        <f>Dataset!D2153</f>
        <v>14</v>
      </c>
      <c r="S2155" s="16" t="str">
        <f>if(T2155&lt;=0.3,Dataset!D2153, "")</f>
        <v/>
      </c>
      <c r="T2155" s="40">
        <f t="shared" si="2"/>
        <v>0.5862142286</v>
      </c>
      <c r="U2155" s="41" t="b">
        <f t="shared" si="1"/>
        <v>0</v>
      </c>
    </row>
    <row r="2156" ht="15.75" customHeight="1">
      <c r="A2156" s="49"/>
      <c r="B2156" s="49"/>
      <c r="C2156" s="49"/>
      <c r="D2156" s="49"/>
      <c r="E2156" s="49"/>
      <c r="F2156" s="49"/>
      <c r="G2156" s="49"/>
      <c r="H2156" s="49"/>
      <c r="I2156" s="49"/>
      <c r="J2156" s="49"/>
      <c r="K2156" s="49"/>
      <c r="L2156" s="49"/>
      <c r="M2156" s="51"/>
      <c r="O2156" s="50">
        <f>Dataset!A2154</f>
        <v>46277</v>
      </c>
      <c r="P2156" s="16">
        <f>Dataset!B2154</f>
        <v>472571</v>
      </c>
      <c r="Q2156" s="16" t="str">
        <f>Dataset!C2154</f>
        <v>Y</v>
      </c>
      <c r="R2156" s="16">
        <f>Dataset!D2154</f>
        <v>12</v>
      </c>
      <c r="S2156" s="16" t="str">
        <f>if(T2156&lt;=0.3,Dataset!D2154, "")</f>
        <v/>
      </c>
      <c r="T2156" s="40">
        <f t="shared" si="2"/>
        <v>0.4549299353</v>
      </c>
      <c r="U2156" s="41" t="b">
        <f t="shared" si="1"/>
        <v>0</v>
      </c>
    </row>
    <row r="2157" ht="15.75" customHeight="1">
      <c r="A2157" s="49"/>
      <c r="B2157" s="49"/>
      <c r="C2157" s="49"/>
      <c r="D2157" s="49"/>
      <c r="E2157" s="49"/>
      <c r="F2157" s="49"/>
      <c r="G2157" s="49"/>
      <c r="H2157" s="49"/>
      <c r="I2157" s="49"/>
      <c r="J2157" s="49"/>
      <c r="K2157" s="49"/>
      <c r="L2157" s="49"/>
      <c r="M2157" s="51"/>
      <c r="O2157" s="50">
        <f>Dataset!A2155</f>
        <v>46277</v>
      </c>
      <c r="P2157" s="16">
        <f>Dataset!B2155</f>
        <v>105397</v>
      </c>
      <c r="Q2157" s="16" t="str">
        <f>Dataset!C2155</f>
        <v>Y</v>
      </c>
      <c r="R2157" s="16">
        <f>Dataset!D2155</f>
        <v>14</v>
      </c>
      <c r="S2157" s="16">
        <f>if(T2157&lt;=0.3,Dataset!D2155, "")</f>
        <v>14</v>
      </c>
      <c r="T2157" s="40">
        <f t="shared" si="2"/>
        <v>0.0789896751</v>
      </c>
      <c r="U2157" s="41" t="b">
        <f t="shared" si="1"/>
        <v>1</v>
      </c>
    </row>
    <row r="2158" ht="15.75" customHeight="1">
      <c r="A2158" s="49"/>
      <c r="B2158" s="49"/>
      <c r="C2158" s="49"/>
      <c r="D2158" s="49"/>
      <c r="E2158" s="49"/>
      <c r="F2158" s="49"/>
      <c r="G2158" s="49"/>
      <c r="H2158" s="49"/>
      <c r="I2158" s="49"/>
      <c r="J2158" s="49"/>
      <c r="K2158" s="49"/>
      <c r="L2158" s="49"/>
      <c r="M2158" s="51"/>
      <c r="O2158" s="50">
        <f>Dataset!A2156</f>
        <v>46277</v>
      </c>
      <c r="P2158" s="16">
        <f>Dataset!B2156</f>
        <v>26824</v>
      </c>
      <c r="Q2158" s="16" t="str">
        <f>Dataset!C2156</f>
        <v>Y</v>
      </c>
      <c r="R2158" s="16">
        <f>Dataset!D2156</f>
        <v>15</v>
      </c>
      <c r="S2158" s="16">
        <f>if(T2158&lt;=0.3,Dataset!D2156, "")</f>
        <v>15</v>
      </c>
      <c r="T2158" s="40">
        <f t="shared" si="2"/>
        <v>0.112110527</v>
      </c>
      <c r="U2158" s="41" t="b">
        <f t="shared" si="1"/>
        <v>1</v>
      </c>
    </row>
    <row r="2159" ht="15.75" customHeight="1">
      <c r="A2159" s="49"/>
      <c r="B2159" s="49"/>
      <c r="C2159" s="49"/>
      <c r="D2159" s="49"/>
      <c r="E2159" s="49"/>
      <c r="F2159" s="49"/>
      <c r="G2159" s="49"/>
      <c r="H2159" s="49"/>
      <c r="I2159" s="49"/>
      <c r="J2159" s="49"/>
      <c r="K2159" s="49"/>
      <c r="L2159" s="49"/>
      <c r="M2159" s="51"/>
      <c r="O2159" s="50">
        <f>Dataset!A2157</f>
        <v>46277</v>
      </c>
      <c r="P2159" s="16">
        <f>Dataset!B2157</f>
        <v>22273</v>
      </c>
      <c r="Q2159" s="16" t="str">
        <f>Dataset!C2157</f>
        <v>Y</v>
      </c>
      <c r="R2159" s="16">
        <f>Dataset!D2157</f>
        <v>14</v>
      </c>
      <c r="S2159" s="16" t="str">
        <f>if(T2159&lt;=0.3,Dataset!D2157, "")</f>
        <v/>
      </c>
      <c r="T2159" s="40">
        <f t="shared" si="2"/>
        <v>0.5309983015</v>
      </c>
      <c r="U2159" s="41" t="b">
        <f t="shared" si="1"/>
        <v>0</v>
      </c>
    </row>
    <row r="2160" ht="15.75" customHeight="1">
      <c r="A2160" s="49"/>
      <c r="B2160" s="49"/>
      <c r="C2160" s="49"/>
      <c r="D2160" s="49"/>
      <c r="E2160" s="49"/>
      <c r="F2160" s="49"/>
      <c r="G2160" s="49"/>
      <c r="H2160" s="49"/>
      <c r="I2160" s="49"/>
      <c r="J2160" s="49"/>
      <c r="K2160" s="49"/>
      <c r="L2160" s="49"/>
      <c r="M2160" s="51"/>
      <c r="O2160" s="50">
        <f>Dataset!A2158</f>
        <v>46277</v>
      </c>
      <c r="P2160" s="16">
        <f>Dataset!B2158</f>
        <v>456570</v>
      </c>
      <c r="Q2160" s="16" t="str">
        <f>Dataset!C2158</f>
        <v>Y</v>
      </c>
      <c r="R2160" s="16">
        <f>Dataset!D2158</f>
        <v>14</v>
      </c>
      <c r="S2160" s="16">
        <f>if(T2160&lt;=0.3,Dataset!D2158, "")</f>
        <v>14</v>
      </c>
      <c r="T2160" s="40">
        <f t="shared" si="2"/>
        <v>0.1899335857</v>
      </c>
      <c r="U2160" s="41" t="b">
        <f t="shared" si="1"/>
        <v>1</v>
      </c>
    </row>
    <row r="2161" ht="15.75" customHeight="1">
      <c r="A2161" s="49"/>
      <c r="B2161" s="49"/>
      <c r="C2161" s="49"/>
      <c r="D2161" s="49"/>
      <c r="E2161" s="49"/>
      <c r="F2161" s="49"/>
      <c r="G2161" s="49"/>
      <c r="H2161" s="49"/>
      <c r="I2161" s="49"/>
      <c r="J2161" s="49"/>
      <c r="K2161" s="49"/>
      <c r="L2161" s="49"/>
      <c r="M2161" s="51"/>
      <c r="O2161" s="50">
        <f>Dataset!A2159</f>
        <v>46277</v>
      </c>
      <c r="P2161" s="16">
        <f>Dataset!B2159</f>
        <v>249264</v>
      </c>
      <c r="Q2161" s="16" t="str">
        <f>Dataset!C2159</f>
        <v>Y</v>
      </c>
      <c r="R2161" s="16">
        <f>Dataset!D2159</f>
        <v>12</v>
      </c>
      <c r="S2161" s="16">
        <f>if(T2161&lt;=0.3,Dataset!D2159, "")</f>
        <v>12</v>
      </c>
      <c r="T2161" s="40">
        <f t="shared" si="2"/>
        <v>0.2531826586</v>
      </c>
      <c r="U2161" s="41" t="b">
        <f t="shared" si="1"/>
        <v>1</v>
      </c>
    </row>
    <row r="2162" ht="15.75" customHeight="1">
      <c r="A2162" s="49"/>
      <c r="B2162" s="49"/>
      <c r="C2162" s="49"/>
      <c r="D2162" s="49"/>
      <c r="E2162" s="49"/>
      <c r="F2162" s="49"/>
      <c r="G2162" s="49"/>
      <c r="H2162" s="49"/>
      <c r="I2162" s="49"/>
      <c r="J2162" s="49"/>
      <c r="K2162" s="49"/>
      <c r="L2162" s="49"/>
      <c r="M2162" s="51"/>
      <c r="O2162" s="50">
        <f>Dataset!A2160</f>
        <v>46277</v>
      </c>
      <c r="P2162" s="16">
        <f>Dataset!B2160</f>
        <v>463114</v>
      </c>
      <c r="Q2162" s="16" t="str">
        <f>Dataset!C2160</f>
        <v>Y</v>
      </c>
      <c r="R2162" s="16">
        <f>Dataset!D2160</f>
        <v>15</v>
      </c>
      <c r="S2162" s="16" t="str">
        <f>if(T2162&lt;=0.3,Dataset!D2160, "")</f>
        <v/>
      </c>
      <c r="T2162" s="40">
        <f t="shared" si="2"/>
        <v>0.8533104108</v>
      </c>
      <c r="U2162" s="41" t="b">
        <f t="shared" si="1"/>
        <v>0</v>
      </c>
    </row>
    <row r="2163" ht="15.75" customHeight="1">
      <c r="A2163" s="49"/>
      <c r="B2163" s="49"/>
      <c r="C2163" s="49"/>
      <c r="D2163" s="49"/>
      <c r="E2163" s="49"/>
      <c r="F2163" s="49"/>
      <c r="G2163" s="49"/>
      <c r="H2163" s="49"/>
      <c r="I2163" s="49"/>
      <c r="J2163" s="49"/>
      <c r="K2163" s="49"/>
      <c r="L2163" s="49"/>
      <c r="M2163" s="51"/>
      <c r="O2163" s="50">
        <f>Dataset!A2161</f>
        <v>46277</v>
      </c>
      <c r="P2163" s="16">
        <f>Dataset!B2161</f>
        <v>403153</v>
      </c>
      <c r="Q2163" s="16" t="str">
        <f>Dataset!C2161</f>
        <v>Y</v>
      </c>
      <c r="R2163" s="16">
        <f>Dataset!D2161</f>
        <v>15</v>
      </c>
      <c r="S2163" s="16">
        <f>if(T2163&lt;=0.3,Dataset!D2161, "")</f>
        <v>15</v>
      </c>
      <c r="T2163" s="40">
        <f t="shared" si="2"/>
        <v>0.02139231189</v>
      </c>
      <c r="U2163" s="41" t="b">
        <f t="shared" si="1"/>
        <v>1</v>
      </c>
    </row>
    <row r="2164" ht="15.75" customHeight="1">
      <c r="A2164" s="49"/>
      <c r="B2164" s="49"/>
      <c r="C2164" s="49"/>
      <c r="D2164" s="49"/>
      <c r="E2164" s="49"/>
      <c r="F2164" s="49"/>
      <c r="G2164" s="49"/>
      <c r="H2164" s="49"/>
      <c r="I2164" s="49"/>
      <c r="J2164" s="49"/>
      <c r="K2164" s="49"/>
      <c r="L2164" s="49"/>
      <c r="M2164" s="51"/>
      <c r="O2164" s="50">
        <f>Dataset!A2162</f>
        <v>46277</v>
      </c>
      <c r="P2164" s="16">
        <f>Dataset!B2162</f>
        <v>356204</v>
      </c>
      <c r="Q2164" s="16" t="str">
        <f>Dataset!C2162</f>
        <v>Y</v>
      </c>
      <c r="R2164" s="16">
        <f>Dataset!D2162</f>
        <v>12</v>
      </c>
      <c r="S2164" s="16" t="str">
        <f>if(T2164&lt;=0.3,Dataset!D2162, "")</f>
        <v/>
      </c>
      <c r="T2164" s="40">
        <f t="shared" si="2"/>
        <v>0.3553746688</v>
      </c>
      <c r="U2164" s="41" t="b">
        <f t="shared" si="1"/>
        <v>0</v>
      </c>
    </row>
    <row r="2165" ht="15.75" customHeight="1">
      <c r="A2165" s="49"/>
      <c r="B2165" s="49"/>
      <c r="C2165" s="49"/>
      <c r="D2165" s="49"/>
      <c r="E2165" s="49"/>
      <c r="F2165" s="49"/>
      <c r="G2165" s="49"/>
      <c r="H2165" s="49"/>
      <c r="I2165" s="49"/>
      <c r="J2165" s="49"/>
      <c r="K2165" s="49"/>
      <c r="L2165" s="49"/>
      <c r="M2165" s="51"/>
      <c r="O2165" s="50">
        <f>Dataset!A2163</f>
        <v>46277</v>
      </c>
      <c r="P2165" s="16">
        <f>Dataset!B2163</f>
        <v>214814</v>
      </c>
      <c r="Q2165" s="16" t="str">
        <f>Dataset!C2163</f>
        <v>Y</v>
      </c>
      <c r="R2165" s="16">
        <f>Dataset!D2163</f>
        <v>15</v>
      </c>
      <c r="S2165" s="16">
        <f>if(T2165&lt;=0.3,Dataset!D2163, "")</f>
        <v>15</v>
      </c>
      <c r="T2165" s="40">
        <f t="shared" si="2"/>
        <v>0.08835347111</v>
      </c>
      <c r="U2165" s="41" t="b">
        <f t="shared" si="1"/>
        <v>1</v>
      </c>
    </row>
    <row r="2166" ht="15.75" customHeight="1">
      <c r="A2166" s="49"/>
      <c r="B2166" s="49"/>
      <c r="C2166" s="49"/>
      <c r="D2166" s="49"/>
      <c r="E2166" s="49"/>
      <c r="F2166" s="49"/>
      <c r="G2166" s="49"/>
      <c r="H2166" s="49"/>
      <c r="I2166" s="49"/>
      <c r="J2166" s="49"/>
      <c r="K2166" s="49"/>
      <c r="L2166" s="49"/>
      <c r="M2166" s="51"/>
      <c r="O2166" s="50">
        <f>Dataset!A2164</f>
        <v>46277</v>
      </c>
      <c r="P2166" s="16">
        <f>Dataset!B2164</f>
        <v>198427</v>
      </c>
      <c r="Q2166" s="16" t="str">
        <f>Dataset!C2164</f>
        <v>Y</v>
      </c>
      <c r="R2166" s="16">
        <f>Dataset!D2164</f>
        <v>11</v>
      </c>
      <c r="S2166" s="16">
        <f>if(T2166&lt;=0.3,Dataset!D2164, "")</f>
        <v>11</v>
      </c>
      <c r="T2166" s="40">
        <f t="shared" si="2"/>
        <v>0.2474523199</v>
      </c>
      <c r="U2166" s="41" t="b">
        <f t="shared" si="1"/>
        <v>1</v>
      </c>
    </row>
    <row r="2167" ht="15.75" customHeight="1">
      <c r="A2167" s="49"/>
      <c r="B2167" s="49"/>
      <c r="C2167" s="49"/>
      <c r="D2167" s="49"/>
      <c r="E2167" s="49"/>
      <c r="F2167" s="49"/>
      <c r="G2167" s="49"/>
      <c r="H2167" s="49"/>
      <c r="I2167" s="49"/>
      <c r="J2167" s="49"/>
      <c r="K2167" s="49"/>
      <c r="L2167" s="49"/>
      <c r="M2167" s="51"/>
      <c r="O2167" s="50">
        <f>Dataset!A2165</f>
        <v>46277</v>
      </c>
      <c r="P2167" s="16">
        <f>Dataset!B2165</f>
        <v>244111</v>
      </c>
      <c r="Q2167" s="16" t="str">
        <f>Dataset!C2165</f>
        <v>Y</v>
      </c>
      <c r="R2167" s="16">
        <f>Dataset!D2165</f>
        <v>15</v>
      </c>
      <c r="S2167" s="16" t="str">
        <f>if(T2167&lt;=0.3,Dataset!D2165, "")</f>
        <v/>
      </c>
      <c r="T2167" s="40">
        <f t="shared" si="2"/>
        <v>0.3607295337</v>
      </c>
      <c r="U2167" s="41" t="b">
        <f t="shared" si="1"/>
        <v>0</v>
      </c>
    </row>
    <row r="2168" ht="15.75" customHeight="1">
      <c r="A2168" s="49"/>
      <c r="B2168" s="49"/>
      <c r="C2168" s="49"/>
      <c r="D2168" s="49"/>
      <c r="E2168" s="49"/>
      <c r="F2168" s="49"/>
      <c r="G2168" s="49"/>
      <c r="H2168" s="49"/>
      <c r="I2168" s="49"/>
      <c r="J2168" s="49"/>
      <c r="K2168" s="49"/>
      <c r="L2168" s="49"/>
      <c r="M2168" s="51"/>
      <c r="O2168" s="50">
        <f>Dataset!A2166</f>
        <v>46277</v>
      </c>
      <c r="P2168" s="16">
        <f>Dataset!B2166</f>
        <v>177951</v>
      </c>
      <c r="Q2168" s="16" t="str">
        <f>Dataset!C2166</f>
        <v>Y</v>
      </c>
      <c r="R2168" s="16">
        <f>Dataset!D2166</f>
        <v>14</v>
      </c>
      <c r="S2168" s="16">
        <f>if(T2168&lt;=0.3,Dataset!D2166, "")</f>
        <v>14</v>
      </c>
      <c r="T2168" s="40">
        <f t="shared" si="2"/>
        <v>0.02432486997</v>
      </c>
      <c r="U2168" s="41" t="b">
        <f t="shared" si="1"/>
        <v>1</v>
      </c>
    </row>
    <row r="2169" ht="15.75" customHeight="1">
      <c r="A2169" s="49"/>
      <c r="B2169" s="49"/>
      <c r="C2169" s="49"/>
      <c r="D2169" s="49"/>
      <c r="E2169" s="49"/>
      <c r="F2169" s="49"/>
      <c r="G2169" s="49"/>
      <c r="H2169" s="49"/>
      <c r="I2169" s="49"/>
      <c r="J2169" s="49"/>
      <c r="K2169" s="49"/>
      <c r="L2169" s="49"/>
      <c r="M2169" s="51"/>
      <c r="O2169" s="50">
        <f>Dataset!A2167</f>
        <v>46277</v>
      </c>
      <c r="P2169" s="16">
        <f>Dataset!B2167</f>
        <v>11223</v>
      </c>
      <c r="Q2169" s="16" t="str">
        <f>Dataset!C2167</f>
        <v>Y</v>
      </c>
      <c r="R2169" s="16">
        <f>Dataset!D2167</f>
        <v>15</v>
      </c>
      <c r="S2169" s="16" t="str">
        <f>if(T2169&lt;=0.3,Dataset!D2167, "")</f>
        <v/>
      </c>
      <c r="T2169" s="40">
        <f t="shared" si="2"/>
        <v>0.8518192876</v>
      </c>
      <c r="U2169" s="41" t="b">
        <f t="shared" si="1"/>
        <v>0</v>
      </c>
    </row>
    <row r="2170" ht="15.75" customHeight="1">
      <c r="A2170" s="49"/>
      <c r="B2170" s="49"/>
      <c r="C2170" s="49"/>
      <c r="D2170" s="49"/>
      <c r="E2170" s="49"/>
      <c r="F2170" s="49"/>
      <c r="G2170" s="49"/>
      <c r="H2170" s="49"/>
      <c r="I2170" s="49"/>
      <c r="J2170" s="49"/>
      <c r="K2170" s="49"/>
      <c r="L2170" s="49"/>
      <c r="M2170" s="51"/>
      <c r="O2170" s="50">
        <f>Dataset!A2168</f>
        <v>46277</v>
      </c>
      <c r="P2170" s="16">
        <f>Dataset!B2168</f>
        <v>325317</v>
      </c>
      <c r="Q2170" s="16" t="str">
        <f>Dataset!C2168</f>
        <v>Y</v>
      </c>
      <c r="R2170" s="16">
        <f>Dataset!D2168</f>
        <v>14</v>
      </c>
      <c r="S2170" s="16" t="str">
        <f>if(T2170&lt;=0.3,Dataset!D2168, "")</f>
        <v/>
      </c>
      <c r="T2170" s="40">
        <f t="shared" si="2"/>
        <v>0.3133514278</v>
      </c>
      <c r="U2170" s="41" t="b">
        <f t="shared" si="1"/>
        <v>0</v>
      </c>
    </row>
    <row r="2171" ht="15.75" customHeight="1">
      <c r="A2171" s="49"/>
      <c r="B2171" s="49"/>
      <c r="C2171" s="49"/>
      <c r="D2171" s="49"/>
      <c r="E2171" s="49"/>
      <c r="F2171" s="49"/>
      <c r="G2171" s="49"/>
      <c r="H2171" s="49"/>
      <c r="I2171" s="49"/>
      <c r="J2171" s="49"/>
      <c r="K2171" s="49"/>
      <c r="L2171" s="49"/>
      <c r="M2171" s="51"/>
      <c r="O2171" s="50">
        <f>Dataset!A2169</f>
        <v>46277</v>
      </c>
      <c r="P2171" s="16">
        <f>Dataset!B2169</f>
        <v>208347</v>
      </c>
      <c r="Q2171" s="16" t="str">
        <f>Dataset!C2169</f>
        <v>Y</v>
      </c>
      <c r="R2171" s="16">
        <f>Dataset!D2169</f>
        <v>12</v>
      </c>
      <c r="S2171" s="16">
        <f>if(T2171&lt;=0.3,Dataset!D2169, "")</f>
        <v>12</v>
      </c>
      <c r="T2171" s="40">
        <f t="shared" si="2"/>
        <v>0.237134471</v>
      </c>
      <c r="U2171" s="41" t="b">
        <f t="shared" si="1"/>
        <v>1</v>
      </c>
    </row>
    <row r="2172" ht="15.75" customHeight="1">
      <c r="A2172" s="49"/>
      <c r="B2172" s="49"/>
      <c r="C2172" s="49"/>
      <c r="D2172" s="49"/>
      <c r="E2172" s="49"/>
      <c r="F2172" s="49"/>
      <c r="G2172" s="49"/>
      <c r="H2172" s="49"/>
      <c r="I2172" s="49"/>
      <c r="J2172" s="49"/>
      <c r="K2172" s="49"/>
      <c r="L2172" s="49"/>
      <c r="M2172" s="51"/>
      <c r="O2172" s="50">
        <f>Dataset!A2170</f>
        <v>46276</v>
      </c>
      <c r="P2172" s="16">
        <f>Dataset!B2170</f>
        <v>123298</v>
      </c>
      <c r="Q2172" s="16" t="str">
        <f>Dataset!C2170</f>
        <v>Y</v>
      </c>
      <c r="R2172" s="16">
        <f>Dataset!D2170</f>
        <v>14</v>
      </c>
      <c r="S2172" s="16" t="str">
        <f>if(T2172&lt;=0.3,Dataset!D2170, "")</f>
        <v/>
      </c>
      <c r="T2172" s="40">
        <f t="shared" si="2"/>
        <v>0.7052009201</v>
      </c>
      <c r="U2172" s="41" t="b">
        <f t="shared" si="1"/>
        <v>0</v>
      </c>
    </row>
    <row r="2173" ht="15.75" customHeight="1">
      <c r="A2173" s="49"/>
      <c r="B2173" s="49"/>
      <c r="C2173" s="49"/>
      <c r="D2173" s="49"/>
      <c r="E2173" s="49"/>
      <c r="F2173" s="49"/>
      <c r="G2173" s="49"/>
      <c r="H2173" s="49"/>
      <c r="I2173" s="49"/>
      <c r="J2173" s="49"/>
      <c r="K2173" s="49"/>
      <c r="L2173" s="49"/>
      <c r="M2173" s="51"/>
      <c r="O2173" s="50">
        <f>Dataset!A2171</f>
        <v>46276</v>
      </c>
      <c r="P2173" s="16">
        <f>Dataset!B2171</f>
        <v>378116</v>
      </c>
      <c r="Q2173" s="16" t="str">
        <f>Dataset!C2171</f>
        <v>Y</v>
      </c>
      <c r="R2173" s="16">
        <f>Dataset!D2171</f>
        <v>8</v>
      </c>
      <c r="S2173" s="16" t="str">
        <f>if(T2173&lt;=0.3,Dataset!D2171, "")</f>
        <v/>
      </c>
      <c r="T2173" s="40">
        <f t="shared" si="2"/>
        <v>0.5190105773</v>
      </c>
      <c r="U2173" s="41" t="b">
        <f t="shared" si="1"/>
        <v>0</v>
      </c>
    </row>
    <row r="2174" ht="15.75" customHeight="1">
      <c r="A2174" s="49"/>
      <c r="B2174" s="49"/>
      <c r="C2174" s="49"/>
      <c r="D2174" s="49"/>
      <c r="E2174" s="49"/>
      <c r="F2174" s="49"/>
      <c r="G2174" s="49"/>
      <c r="H2174" s="49"/>
      <c r="I2174" s="49"/>
      <c r="J2174" s="49"/>
      <c r="K2174" s="49"/>
      <c r="L2174" s="49"/>
      <c r="M2174" s="51"/>
      <c r="O2174" s="50">
        <f>Dataset!A2172</f>
        <v>46276</v>
      </c>
      <c r="P2174" s="16">
        <f>Dataset!B2172</f>
        <v>394137</v>
      </c>
      <c r="Q2174" s="16" t="str">
        <f>Dataset!C2172</f>
        <v>Y</v>
      </c>
      <c r="R2174" s="16">
        <f>Dataset!D2172</f>
        <v>15</v>
      </c>
      <c r="S2174" s="16">
        <f>if(T2174&lt;=0.3,Dataset!D2172, "")</f>
        <v>15</v>
      </c>
      <c r="T2174" s="40">
        <f t="shared" si="2"/>
        <v>0.1274001997</v>
      </c>
      <c r="U2174" s="41" t="b">
        <f t="shared" si="1"/>
        <v>1</v>
      </c>
    </row>
    <row r="2175" ht="15.75" customHeight="1">
      <c r="A2175" s="49"/>
      <c r="B2175" s="49"/>
      <c r="C2175" s="49"/>
      <c r="D2175" s="49"/>
      <c r="E2175" s="49"/>
      <c r="F2175" s="49"/>
      <c r="G2175" s="49"/>
      <c r="H2175" s="49"/>
      <c r="I2175" s="49"/>
      <c r="J2175" s="49"/>
      <c r="K2175" s="49"/>
      <c r="L2175" s="49"/>
      <c r="M2175" s="51"/>
      <c r="O2175" s="50">
        <f>Dataset!A2173</f>
        <v>46276</v>
      </c>
      <c r="P2175" s="16">
        <f>Dataset!B2173</f>
        <v>499444</v>
      </c>
      <c r="Q2175" s="16" t="str">
        <f>Dataset!C2173</f>
        <v>Y</v>
      </c>
      <c r="R2175" s="16">
        <f>Dataset!D2173</f>
        <v>15</v>
      </c>
      <c r="S2175" s="16">
        <f>if(T2175&lt;=0.3,Dataset!D2173, "")</f>
        <v>15</v>
      </c>
      <c r="T2175" s="40">
        <f t="shared" si="2"/>
        <v>0.0149207376</v>
      </c>
      <c r="U2175" s="41" t="b">
        <f t="shared" si="1"/>
        <v>1</v>
      </c>
    </row>
    <row r="2176" ht="15.75" customHeight="1">
      <c r="A2176" s="49"/>
      <c r="B2176" s="49"/>
      <c r="C2176" s="49"/>
      <c r="D2176" s="49"/>
      <c r="E2176" s="49"/>
      <c r="F2176" s="49"/>
      <c r="G2176" s="49"/>
      <c r="H2176" s="49"/>
      <c r="I2176" s="49"/>
      <c r="J2176" s="49"/>
      <c r="K2176" s="49"/>
      <c r="L2176" s="49"/>
      <c r="M2176" s="51"/>
      <c r="O2176" s="50">
        <f>Dataset!A2174</f>
        <v>46276</v>
      </c>
      <c r="P2176" s="16">
        <f>Dataset!B2174</f>
        <v>374319</v>
      </c>
      <c r="Q2176" s="16" t="str">
        <f>Dataset!C2174</f>
        <v>Y</v>
      </c>
      <c r="R2176" s="16">
        <f>Dataset!D2174</f>
        <v>15</v>
      </c>
      <c r="S2176" s="16" t="str">
        <f>if(T2176&lt;=0.3,Dataset!D2174, "")</f>
        <v/>
      </c>
      <c r="T2176" s="40">
        <f t="shared" si="2"/>
        <v>0.3548252845</v>
      </c>
      <c r="U2176" s="41" t="b">
        <f t="shared" si="1"/>
        <v>0</v>
      </c>
    </row>
    <row r="2177" ht="15.75" customHeight="1">
      <c r="A2177" s="49"/>
      <c r="B2177" s="49"/>
      <c r="C2177" s="49"/>
      <c r="D2177" s="49"/>
      <c r="E2177" s="49"/>
      <c r="F2177" s="49"/>
      <c r="G2177" s="49"/>
      <c r="H2177" s="49"/>
      <c r="I2177" s="49"/>
      <c r="J2177" s="49"/>
      <c r="K2177" s="49"/>
      <c r="L2177" s="49"/>
      <c r="M2177" s="51"/>
      <c r="O2177" s="50">
        <f>Dataset!A2175</f>
        <v>46276</v>
      </c>
      <c r="P2177" s="16">
        <f>Dataset!B2175</f>
        <v>347880</v>
      </c>
      <c r="Q2177" s="16" t="str">
        <f>Dataset!C2175</f>
        <v>Y</v>
      </c>
      <c r="R2177" s="16">
        <f>Dataset!D2175</f>
        <v>14</v>
      </c>
      <c r="S2177" s="16" t="str">
        <f>if(T2177&lt;=0.3,Dataset!D2175, "")</f>
        <v/>
      </c>
      <c r="T2177" s="40">
        <f t="shared" si="2"/>
        <v>0.5177867379</v>
      </c>
      <c r="U2177" s="41" t="b">
        <f t="shared" si="1"/>
        <v>0</v>
      </c>
    </row>
    <row r="2178" ht="15.75" customHeight="1">
      <c r="A2178" s="49"/>
      <c r="B2178" s="49"/>
      <c r="C2178" s="49"/>
      <c r="D2178" s="49"/>
      <c r="E2178" s="49"/>
      <c r="F2178" s="49"/>
      <c r="G2178" s="49"/>
      <c r="H2178" s="49"/>
      <c r="I2178" s="49"/>
      <c r="J2178" s="49"/>
      <c r="K2178" s="49"/>
      <c r="L2178" s="49"/>
      <c r="M2178" s="51"/>
      <c r="O2178" s="50">
        <f>Dataset!A2176</f>
        <v>46276</v>
      </c>
      <c r="P2178" s="16">
        <f>Dataset!B2176</f>
        <v>235896</v>
      </c>
      <c r="Q2178" s="16" t="str">
        <f>Dataset!C2176</f>
        <v>Y</v>
      </c>
      <c r="R2178" s="16">
        <f>Dataset!D2176</f>
        <v>15</v>
      </c>
      <c r="S2178" s="16" t="str">
        <f>if(T2178&lt;=0.3,Dataset!D2176, "")</f>
        <v/>
      </c>
      <c r="T2178" s="40">
        <f t="shared" si="2"/>
        <v>0.8619689027</v>
      </c>
      <c r="U2178" s="41" t="b">
        <f t="shared" si="1"/>
        <v>0</v>
      </c>
    </row>
    <row r="2179" ht="15.75" customHeight="1">
      <c r="A2179" s="49"/>
      <c r="B2179" s="49"/>
      <c r="C2179" s="49"/>
      <c r="D2179" s="49"/>
      <c r="E2179" s="49"/>
      <c r="F2179" s="49"/>
      <c r="G2179" s="49"/>
      <c r="H2179" s="49"/>
      <c r="I2179" s="49"/>
      <c r="J2179" s="49"/>
      <c r="K2179" s="49"/>
      <c r="L2179" s="49"/>
      <c r="M2179" s="51"/>
      <c r="O2179" s="50">
        <f>Dataset!A2177</f>
        <v>46276</v>
      </c>
      <c r="P2179" s="16">
        <f>Dataset!B2177</f>
        <v>26310</v>
      </c>
      <c r="Q2179" s="16" t="str">
        <f>Dataset!C2177</f>
        <v>Y</v>
      </c>
      <c r="R2179" s="16">
        <f>Dataset!D2177</f>
        <v>14</v>
      </c>
      <c r="S2179" s="16">
        <f>if(T2179&lt;=0.3,Dataset!D2177, "")</f>
        <v>14</v>
      </c>
      <c r="T2179" s="40">
        <f t="shared" si="2"/>
        <v>0.008949809939</v>
      </c>
      <c r="U2179" s="41" t="b">
        <f t="shared" si="1"/>
        <v>1</v>
      </c>
    </row>
    <row r="2180" ht="15.75" customHeight="1">
      <c r="A2180" s="49"/>
      <c r="B2180" s="49"/>
      <c r="C2180" s="49"/>
      <c r="D2180" s="49"/>
      <c r="E2180" s="49"/>
      <c r="F2180" s="49"/>
      <c r="G2180" s="49"/>
      <c r="H2180" s="49"/>
      <c r="I2180" s="49"/>
      <c r="J2180" s="49"/>
      <c r="K2180" s="49"/>
      <c r="L2180" s="49"/>
      <c r="M2180" s="51"/>
      <c r="O2180" s="50">
        <f>Dataset!A2178</f>
        <v>46276</v>
      </c>
      <c r="P2180" s="16">
        <f>Dataset!B2178</f>
        <v>134023</v>
      </c>
      <c r="Q2180" s="16" t="str">
        <f>Dataset!C2178</f>
        <v>Y</v>
      </c>
      <c r="R2180" s="16">
        <f>Dataset!D2178</f>
        <v>14</v>
      </c>
      <c r="S2180" s="16" t="str">
        <f>if(T2180&lt;=0.3,Dataset!D2178, "")</f>
        <v/>
      </c>
      <c r="T2180" s="40">
        <f t="shared" si="2"/>
        <v>0.9817549732</v>
      </c>
      <c r="U2180" s="41" t="b">
        <f t="shared" si="1"/>
        <v>0</v>
      </c>
    </row>
    <row r="2181" ht="15.75" customHeight="1">
      <c r="A2181" s="49"/>
      <c r="B2181" s="49"/>
      <c r="C2181" s="49"/>
      <c r="D2181" s="49"/>
      <c r="E2181" s="49"/>
      <c r="F2181" s="49"/>
      <c r="G2181" s="49"/>
      <c r="H2181" s="49"/>
      <c r="I2181" s="49"/>
      <c r="J2181" s="49"/>
      <c r="K2181" s="49"/>
      <c r="L2181" s="49"/>
      <c r="M2181" s="51"/>
      <c r="O2181" s="50">
        <f>Dataset!A2179</f>
        <v>46276</v>
      </c>
      <c r="P2181" s="16">
        <f>Dataset!B2179</f>
        <v>106015</v>
      </c>
      <c r="Q2181" s="16" t="str">
        <f>Dataset!C2179</f>
        <v>Y</v>
      </c>
      <c r="R2181" s="16">
        <f>Dataset!D2179</f>
        <v>15</v>
      </c>
      <c r="S2181" s="16" t="str">
        <f>if(T2181&lt;=0.3,Dataset!D2179, "")</f>
        <v/>
      </c>
      <c r="T2181" s="40">
        <f t="shared" si="2"/>
        <v>0.5373314442</v>
      </c>
      <c r="U2181" s="41" t="b">
        <f t="shared" si="1"/>
        <v>0</v>
      </c>
    </row>
    <row r="2182" ht="15.75" customHeight="1">
      <c r="A2182" s="49"/>
      <c r="B2182" s="49"/>
      <c r="C2182" s="49"/>
      <c r="D2182" s="49"/>
      <c r="E2182" s="49"/>
      <c r="F2182" s="49"/>
      <c r="G2182" s="49"/>
      <c r="H2182" s="49"/>
      <c r="I2182" s="49"/>
      <c r="J2182" s="49"/>
      <c r="K2182" s="49"/>
      <c r="L2182" s="49"/>
      <c r="M2182" s="51"/>
      <c r="O2182" s="50">
        <f>Dataset!A2180</f>
        <v>46276</v>
      </c>
      <c r="P2182" s="16">
        <f>Dataset!B2180</f>
        <v>170604</v>
      </c>
      <c r="Q2182" s="16" t="str">
        <f>Dataset!C2180</f>
        <v>Y</v>
      </c>
      <c r="R2182" s="16">
        <f>Dataset!D2180</f>
        <v>12</v>
      </c>
      <c r="S2182" s="16" t="str">
        <f>if(T2182&lt;=0.3,Dataset!D2180, "")</f>
        <v/>
      </c>
      <c r="T2182" s="40">
        <f t="shared" si="2"/>
        <v>0.929409024</v>
      </c>
      <c r="U2182" s="41" t="b">
        <f t="shared" si="1"/>
        <v>0</v>
      </c>
    </row>
    <row r="2183" ht="15.75" customHeight="1">
      <c r="A2183" s="49"/>
      <c r="B2183" s="49"/>
      <c r="C2183" s="49"/>
      <c r="D2183" s="49"/>
      <c r="E2183" s="49"/>
      <c r="F2183" s="49"/>
      <c r="G2183" s="49"/>
      <c r="H2183" s="49"/>
      <c r="I2183" s="49"/>
      <c r="J2183" s="49"/>
      <c r="K2183" s="49"/>
      <c r="L2183" s="49"/>
      <c r="M2183" s="51"/>
      <c r="O2183" s="50">
        <f>Dataset!A2181</f>
        <v>46276</v>
      </c>
      <c r="P2183" s="16">
        <f>Dataset!B2181</f>
        <v>475695</v>
      </c>
      <c r="Q2183" s="16" t="str">
        <f>Dataset!C2181</f>
        <v>Y</v>
      </c>
      <c r="R2183" s="16">
        <f>Dataset!D2181</f>
        <v>15</v>
      </c>
      <c r="S2183" s="16">
        <f>if(T2183&lt;=0.3,Dataset!D2181, "")</f>
        <v>15</v>
      </c>
      <c r="T2183" s="40">
        <f t="shared" si="2"/>
        <v>0.1915658109</v>
      </c>
      <c r="U2183" s="41" t="b">
        <f t="shared" si="1"/>
        <v>1</v>
      </c>
    </row>
    <row r="2184" ht="15.75" customHeight="1">
      <c r="A2184" s="49"/>
      <c r="B2184" s="49"/>
      <c r="C2184" s="49"/>
      <c r="D2184" s="49"/>
      <c r="E2184" s="49"/>
      <c r="F2184" s="49"/>
      <c r="G2184" s="49"/>
      <c r="H2184" s="49"/>
      <c r="I2184" s="49"/>
      <c r="J2184" s="49"/>
      <c r="K2184" s="49"/>
      <c r="L2184" s="49"/>
      <c r="M2184" s="51"/>
      <c r="O2184" s="50">
        <f>Dataset!A2182</f>
        <v>46276</v>
      </c>
      <c r="P2184" s="16">
        <f>Dataset!B2182</f>
        <v>132892</v>
      </c>
      <c r="Q2184" s="16" t="str">
        <f>Dataset!C2182</f>
        <v>Y</v>
      </c>
      <c r="R2184" s="16">
        <f>Dataset!D2182</f>
        <v>14</v>
      </c>
      <c r="S2184" s="16">
        <f>if(T2184&lt;=0.3,Dataset!D2182, "")</f>
        <v>14</v>
      </c>
      <c r="T2184" s="40">
        <f t="shared" si="2"/>
        <v>0.06512884003</v>
      </c>
      <c r="U2184" s="41" t="b">
        <f t="shared" si="1"/>
        <v>1</v>
      </c>
    </row>
    <row r="2185" ht="15.75" customHeight="1">
      <c r="A2185" s="49"/>
      <c r="B2185" s="49"/>
      <c r="C2185" s="49"/>
      <c r="D2185" s="49"/>
      <c r="E2185" s="49"/>
      <c r="F2185" s="49"/>
      <c r="G2185" s="49"/>
      <c r="H2185" s="49"/>
      <c r="I2185" s="49"/>
      <c r="J2185" s="49"/>
      <c r="K2185" s="49"/>
      <c r="L2185" s="49"/>
      <c r="M2185" s="51"/>
      <c r="O2185" s="50">
        <f>Dataset!A2183</f>
        <v>46276</v>
      </c>
      <c r="P2185" s="16">
        <f>Dataset!B2183</f>
        <v>343012</v>
      </c>
      <c r="Q2185" s="16" t="str">
        <f>Dataset!C2183</f>
        <v>Y</v>
      </c>
      <c r="R2185" s="16">
        <f>Dataset!D2183</f>
        <v>14</v>
      </c>
      <c r="S2185" s="16" t="str">
        <f>if(T2185&lt;=0.3,Dataset!D2183, "")</f>
        <v/>
      </c>
      <c r="T2185" s="40">
        <f t="shared" si="2"/>
        <v>0.6935288806</v>
      </c>
      <c r="U2185" s="41" t="b">
        <f t="shared" si="1"/>
        <v>0</v>
      </c>
    </row>
    <row r="2186" ht="15.75" customHeight="1">
      <c r="A2186" s="49"/>
      <c r="B2186" s="49"/>
      <c r="C2186" s="49"/>
      <c r="D2186" s="49"/>
      <c r="E2186" s="49"/>
      <c r="F2186" s="49"/>
      <c r="G2186" s="49"/>
      <c r="H2186" s="49"/>
      <c r="I2186" s="49"/>
      <c r="J2186" s="49"/>
      <c r="K2186" s="49"/>
      <c r="L2186" s="49"/>
      <c r="M2186" s="51"/>
      <c r="O2186" s="50">
        <f>Dataset!A2184</f>
        <v>46276</v>
      </c>
      <c r="P2186" s="16">
        <f>Dataset!B2184</f>
        <v>386594</v>
      </c>
      <c r="Q2186" s="16" t="str">
        <f>Dataset!C2184</f>
        <v>Y</v>
      </c>
      <c r="R2186" s="16">
        <f>Dataset!D2184</f>
        <v>15</v>
      </c>
      <c r="S2186" s="16">
        <f>if(T2186&lt;=0.3,Dataset!D2184, "")</f>
        <v>15</v>
      </c>
      <c r="T2186" s="40">
        <f t="shared" si="2"/>
        <v>0.1468517278</v>
      </c>
      <c r="U2186" s="41" t="b">
        <f t="shared" si="1"/>
        <v>1</v>
      </c>
    </row>
    <row r="2187" ht="15.75" customHeight="1">
      <c r="A2187" s="49"/>
      <c r="B2187" s="49"/>
      <c r="C2187" s="49"/>
      <c r="D2187" s="49"/>
      <c r="E2187" s="49"/>
      <c r="F2187" s="49"/>
      <c r="G2187" s="49"/>
      <c r="H2187" s="49"/>
      <c r="I2187" s="49"/>
      <c r="J2187" s="49"/>
      <c r="K2187" s="49"/>
      <c r="L2187" s="49"/>
      <c r="M2187" s="51"/>
      <c r="O2187" s="50">
        <f>Dataset!A2185</f>
        <v>46276</v>
      </c>
      <c r="P2187" s="16">
        <f>Dataset!B2185</f>
        <v>175341</v>
      </c>
      <c r="Q2187" s="16" t="str">
        <f>Dataset!C2185</f>
        <v>Y</v>
      </c>
      <c r="R2187" s="16">
        <f>Dataset!D2185</f>
        <v>12</v>
      </c>
      <c r="S2187" s="16" t="str">
        <f>if(T2187&lt;=0.3,Dataset!D2185, "")</f>
        <v/>
      </c>
      <c r="T2187" s="40">
        <f t="shared" si="2"/>
        <v>0.3178547978</v>
      </c>
      <c r="U2187" s="41" t="b">
        <f t="shared" si="1"/>
        <v>0</v>
      </c>
    </row>
    <row r="2188" ht="15.75" customHeight="1">
      <c r="A2188" s="49"/>
      <c r="B2188" s="49"/>
      <c r="C2188" s="49"/>
      <c r="D2188" s="49"/>
      <c r="E2188" s="49"/>
      <c r="F2188" s="49"/>
      <c r="G2188" s="49"/>
      <c r="H2188" s="49"/>
      <c r="I2188" s="49"/>
      <c r="J2188" s="49"/>
      <c r="K2188" s="49"/>
      <c r="L2188" s="49"/>
      <c r="M2188" s="51"/>
      <c r="O2188" s="50">
        <f>Dataset!A2186</f>
        <v>46276</v>
      </c>
      <c r="P2188" s="16">
        <f>Dataset!B2186</f>
        <v>84998</v>
      </c>
      <c r="Q2188" s="16" t="str">
        <f>Dataset!C2186</f>
        <v>Y</v>
      </c>
      <c r="R2188" s="16">
        <f>Dataset!D2186</f>
        <v>15</v>
      </c>
      <c r="S2188" s="16" t="str">
        <f>if(T2188&lt;=0.3,Dataset!D2186, "")</f>
        <v/>
      </c>
      <c r="T2188" s="40">
        <f t="shared" si="2"/>
        <v>0.8082286937</v>
      </c>
      <c r="U2188" s="41" t="b">
        <f t="shared" si="1"/>
        <v>0</v>
      </c>
    </row>
    <row r="2189" ht="15.75" customHeight="1">
      <c r="A2189" s="49"/>
      <c r="B2189" s="49"/>
      <c r="C2189" s="49"/>
      <c r="D2189" s="49"/>
      <c r="E2189" s="49"/>
      <c r="F2189" s="49"/>
      <c r="G2189" s="49"/>
      <c r="H2189" s="49"/>
      <c r="I2189" s="49"/>
      <c r="J2189" s="49"/>
      <c r="K2189" s="49"/>
      <c r="L2189" s="49"/>
      <c r="M2189" s="51"/>
      <c r="O2189" s="50">
        <f>Dataset!A2187</f>
        <v>46276</v>
      </c>
      <c r="P2189" s="16">
        <f>Dataset!B2187</f>
        <v>102420</v>
      </c>
      <c r="Q2189" s="16" t="str">
        <f>Dataset!C2187</f>
        <v>Y</v>
      </c>
      <c r="R2189" s="16">
        <f>Dataset!D2187</f>
        <v>15</v>
      </c>
      <c r="S2189" s="16">
        <f>if(T2189&lt;=0.3,Dataset!D2187, "")</f>
        <v>15</v>
      </c>
      <c r="T2189" s="40">
        <f t="shared" si="2"/>
        <v>0.2069788827</v>
      </c>
      <c r="U2189" s="41" t="b">
        <f t="shared" si="1"/>
        <v>1</v>
      </c>
    </row>
    <row r="2190" ht="15.75" customHeight="1">
      <c r="A2190" s="49"/>
      <c r="B2190" s="49"/>
      <c r="C2190" s="49"/>
      <c r="D2190" s="49"/>
      <c r="E2190" s="49"/>
      <c r="F2190" s="49"/>
      <c r="G2190" s="49"/>
      <c r="H2190" s="49"/>
      <c r="I2190" s="49"/>
      <c r="J2190" s="49"/>
      <c r="K2190" s="49"/>
      <c r="L2190" s="49"/>
      <c r="M2190" s="51"/>
      <c r="O2190" s="50">
        <f>Dataset!A2188</f>
        <v>46276</v>
      </c>
      <c r="P2190" s="16">
        <f>Dataset!B2188</f>
        <v>357195</v>
      </c>
      <c r="Q2190" s="16" t="str">
        <f>Dataset!C2188</f>
        <v>Y</v>
      </c>
      <c r="R2190" s="16">
        <f>Dataset!D2188</f>
        <v>15</v>
      </c>
      <c r="S2190" s="16">
        <f>if(T2190&lt;=0.3,Dataset!D2188, "")</f>
        <v>15</v>
      </c>
      <c r="T2190" s="40">
        <f t="shared" si="2"/>
        <v>0.08406308482</v>
      </c>
      <c r="U2190" s="41" t="b">
        <f t="shared" si="1"/>
        <v>1</v>
      </c>
    </row>
    <row r="2191" ht="15.75" customHeight="1">
      <c r="A2191" s="49"/>
      <c r="B2191" s="49"/>
      <c r="C2191" s="49"/>
      <c r="D2191" s="49"/>
      <c r="E2191" s="49"/>
      <c r="F2191" s="49"/>
      <c r="G2191" s="49"/>
      <c r="H2191" s="49"/>
      <c r="I2191" s="49"/>
      <c r="J2191" s="49"/>
      <c r="K2191" s="49"/>
      <c r="L2191" s="49"/>
      <c r="M2191" s="51"/>
      <c r="O2191" s="50">
        <f>Dataset!A2189</f>
        <v>46276</v>
      </c>
      <c r="P2191" s="16">
        <f>Dataset!B2189</f>
        <v>277181</v>
      </c>
      <c r="Q2191" s="16" t="str">
        <f>Dataset!C2189</f>
        <v>Y</v>
      </c>
      <c r="R2191" s="16">
        <f>Dataset!D2189</f>
        <v>15</v>
      </c>
      <c r="S2191" s="16" t="str">
        <f>if(T2191&lt;=0.3,Dataset!D2189, "")</f>
        <v/>
      </c>
      <c r="T2191" s="40">
        <f t="shared" si="2"/>
        <v>0.8973597192</v>
      </c>
      <c r="U2191" s="41" t="b">
        <f t="shared" si="1"/>
        <v>0</v>
      </c>
    </row>
    <row r="2192" ht="15.75" customHeight="1">
      <c r="A2192" s="49"/>
      <c r="B2192" s="49"/>
      <c r="C2192" s="49"/>
      <c r="D2192" s="49"/>
      <c r="E2192" s="49"/>
      <c r="F2192" s="49"/>
      <c r="G2192" s="49"/>
      <c r="H2192" s="49"/>
      <c r="I2192" s="49"/>
      <c r="J2192" s="49"/>
      <c r="K2192" s="49"/>
      <c r="L2192" s="49"/>
      <c r="M2192" s="51"/>
      <c r="O2192" s="50">
        <f>Dataset!A2190</f>
        <v>46276</v>
      </c>
      <c r="P2192" s="16">
        <f>Dataset!B2190</f>
        <v>489387</v>
      </c>
      <c r="Q2192" s="16" t="str">
        <f>Dataset!C2190</f>
        <v>Y</v>
      </c>
      <c r="R2192" s="16">
        <f>Dataset!D2190</f>
        <v>13</v>
      </c>
      <c r="S2192" s="16">
        <f>if(T2192&lt;=0.3,Dataset!D2190, "")</f>
        <v>13</v>
      </c>
      <c r="T2192" s="40">
        <f t="shared" si="2"/>
        <v>0.1961453196</v>
      </c>
      <c r="U2192" s="41" t="b">
        <f t="shared" si="1"/>
        <v>1</v>
      </c>
    </row>
    <row r="2193" ht="15.75" customHeight="1">
      <c r="A2193" s="49"/>
      <c r="B2193" s="49"/>
      <c r="C2193" s="49"/>
      <c r="D2193" s="49"/>
      <c r="E2193" s="49"/>
      <c r="F2193" s="49"/>
      <c r="G2193" s="49"/>
      <c r="H2193" s="49"/>
      <c r="I2193" s="49"/>
      <c r="J2193" s="49"/>
      <c r="K2193" s="49"/>
      <c r="L2193" s="49"/>
      <c r="M2193" s="51"/>
      <c r="O2193" s="50">
        <f>Dataset!A2191</f>
        <v>46276</v>
      </c>
      <c r="P2193" s="16">
        <f>Dataset!B2191</f>
        <v>443652</v>
      </c>
      <c r="Q2193" s="16" t="str">
        <f>Dataset!C2191</f>
        <v>Y</v>
      </c>
      <c r="R2193" s="16">
        <f>Dataset!D2191</f>
        <v>15</v>
      </c>
      <c r="S2193" s="16">
        <f>if(T2193&lt;=0.3,Dataset!D2191, "")</f>
        <v>15</v>
      </c>
      <c r="T2193" s="40">
        <f t="shared" si="2"/>
        <v>0.02031725707</v>
      </c>
      <c r="U2193" s="41" t="b">
        <f t="shared" si="1"/>
        <v>1</v>
      </c>
    </row>
    <row r="2194" ht="15.75" customHeight="1">
      <c r="A2194" s="49"/>
      <c r="B2194" s="49"/>
      <c r="C2194" s="49"/>
      <c r="D2194" s="49"/>
      <c r="E2194" s="49"/>
      <c r="F2194" s="49"/>
      <c r="G2194" s="49"/>
      <c r="H2194" s="49"/>
      <c r="I2194" s="49"/>
      <c r="J2194" s="49"/>
      <c r="K2194" s="49"/>
      <c r="L2194" s="49"/>
      <c r="M2194" s="51"/>
      <c r="O2194" s="50">
        <f>Dataset!A2192</f>
        <v>46276</v>
      </c>
      <c r="P2194" s="16">
        <f>Dataset!B2192</f>
        <v>237316</v>
      </c>
      <c r="Q2194" s="16" t="str">
        <f>Dataset!C2192</f>
        <v>Y</v>
      </c>
      <c r="R2194" s="16">
        <f>Dataset!D2192</f>
        <v>13</v>
      </c>
      <c r="S2194" s="16" t="str">
        <f>if(T2194&lt;=0.3,Dataset!D2192, "")</f>
        <v/>
      </c>
      <c r="T2194" s="40">
        <f t="shared" si="2"/>
        <v>0.6599384499</v>
      </c>
      <c r="U2194" s="41" t="b">
        <f t="shared" si="1"/>
        <v>0</v>
      </c>
    </row>
    <row r="2195" ht="15.75" customHeight="1">
      <c r="A2195" s="49"/>
      <c r="B2195" s="49"/>
      <c r="C2195" s="49"/>
      <c r="D2195" s="49"/>
      <c r="E2195" s="49"/>
      <c r="F2195" s="49"/>
      <c r="G2195" s="49"/>
      <c r="H2195" s="49"/>
      <c r="I2195" s="49"/>
      <c r="J2195" s="49"/>
      <c r="K2195" s="49"/>
      <c r="L2195" s="49"/>
      <c r="M2195" s="51"/>
      <c r="O2195" s="50">
        <f>Dataset!A2193</f>
        <v>46276</v>
      </c>
      <c r="P2195" s="16">
        <f>Dataset!B2193</f>
        <v>273996</v>
      </c>
      <c r="Q2195" s="16" t="str">
        <f>Dataset!C2193</f>
        <v>Y</v>
      </c>
      <c r="R2195" s="16">
        <f>Dataset!D2193</f>
        <v>15</v>
      </c>
      <c r="S2195" s="16" t="str">
        <f>if(T2195&lt;=0.3,Dataset!D2193, "")</f>
        <v/>
      </c>
      <c r="T2195" s="40">
        <f t="shared" si="2"/>
        <v>0.7890147692</v>
      </c>
      <c r="U2195" s="41" t="b">
        <f t="shared" si="1"/>
        <v>0</v>
      </c>
    </row>
    <row r="2196" ht="15.75" customHeight="1">
      <c r="A2196" s="49"/>
      <c r="B2196" s="49"/>
      <c r="C2196" s="49"/>
      <c r="D2196" s="49"/>
      <c r="E2196" s="49"/>
      <c r="F2196" s="49"/>
      <c r="G2196" s="49"/>
      <c r="H2196" s="49"/>
      <c r="I2196" s="49"/>
      <c r="J2196" s="49"/>
      <c r="K2196" s="49"/>
      <c r="L2196" s="49"/>
      <c r="M2196" s="51"/>
      <c r="O2196" s="50">
        <f>Dataset!A2194</f>
        <v>46276</v>
      </c>
      <c r="P2196" s="16">
        <f>Dataset!B2194</f>
        <v>84962</v>
      </c>
      <c r="Q2196" s="16" t="str">
        <f>Dataset!C2194</f>
        <v>Y</v>
      </c>
      <c r="R2196" s="16">
        <f>Dataset!D2194</f>
        <v>15</v>
      </c>
      <c r="S2196" s="16" t="str">
        <f>if(T2196&lt;=0.3,Dataset!D2194, "")</f>
        <v/>
      </c>
      <c r="T2196" s="40">
        <f t="shared" si="2"/>
        <v>0.9333853927</v>
      </c>
      <c r="U2196" s="41" t="b">
        <f t="shared" si="1"/>
        <v>0</v>
      </c>
    </row>
    <row r="2197" ht="15.75" customHeight="1">
      <c r="A2197" s="49"/>
      <c r="B2197" s="49"/>
      <c r="C2197" s="49"/>
      <c r="D2197" s="49"/>
      <c r="E2197" s="49"/>
      <c r="F2197" s="49"/>
      <c r="G2197" s="49"/>
      <c r="H2197" s="49"/>
      <c r="I2197" s="49"/>
      <c r="J2197" s="49"/>
      <c r="K2197" s="49"/>
      <c r="L2197" s="49"/>
      <c r="M2197" s="51"/>
      <c r="O2197" s="50">
        <f>Dataset!A2195</f>
        <v>46276</v>
      </c>
      <c r="P2197" s="16">
        <f>Dataset!B2195</f>
        <v>474800</v>
      </c>
      <c r="Q2197" s="16" t="str">
        <f>Dataset!C2195</f>
        <v>Y</v>
      </c>
      <c r="R2197" s="16">
        <f>Dataset!D2195</f>
        <v>15</v>
      </c>
      <c r="S2197" s="16" t="str">
        <f>if(T2197&lt;=0.3,Dataset!D2195, "")</f>
        <v/>
      </c>
      <c r="T2197" s="40">
        <f t="shared" si="2"/>
        <v>0.4582657508</v>
      </c>
      <c r="U2197" s="41" t="b">
        <f t="shared" si="1"/>
        <v>0</v>
      </c>
    </row>
    <row r="2198" ht="15.75" customHeight="1">
      <c r="A2198" s="49"/>
      <c r="B2198" s="49"/>
      <c r="C2198" s="49"/>
      <c r="D2198" s="49"/>
      <c r="E2198" s="49"/>
      <c r="F2198" s="49"/>
      <c r="G2198" s="49"/>
      <c r="H2198" s="49"/>
      <c r="I2198" s="49"/>
      <c r="J2198" s="49"/>
      <c r="K2198" s="49"/>
      <c r="L2198" s="49"/>
      <c r="M2198" s="51"/>
      <c r="O2198" s="50">
        <f>Dataset!A2196</f>
        <v>46276</v>
      </c>
      <c r="P2198" s="16">
        <f>Dataset!B2196</f>
        <v>413961</v>
      </c>
      <c r="Q2198" s="16" t="str">
        <f>Dataset!C2196</f>
        <v>Y</v>
      </c>
      <c r="R2198" s="16">
        <f>Dataset!D2196</f>
        <v>15</v>
      </c>
      <c r="S2198" s="16" t="str">
        <f>if(T2198&lt;=0.3,Dataset!D2196, "")</f>
        <v/>
      </c>
      <c r="T2198" s="40">
        <f t="shared" si="2"/>
        <v>0.6127884419</v>
      </c>
      <c r="U2198" s="41" t="b">
        <f t="shared" si="1"/>
        <v>0</v>
      </c>
    </row>
    <row r="2199" ht="15.75" customHeight="1">
      <c r="A2199" s="49"/>
      <c r="B2199" s="49"/>
      <c r="C2199" s="49"/>
      <c r="D2199" s="49"/>
      <c r="E2199" s="49"/>
      <c r="F2199" s="49"/>
      <c r="G2199" s="49"/>
      <c r="H2199" s="49"/>
      <c r="I2199" s="49"/>
      <c r="J2199" s="49"/>
      <c r="K2199" s="49"/>
      <c r="L2199" s="49"/>
      <c r="M2199" s="51"/>
      <c r="O2199" s="50">
        <f>Dataset!A2197</f>
        <v>46276</v>
      </c>
      <c r="P2199" s="16">
        <f>Dataset!B2197</f>
        <v>234868</v>
      </c>
      <c r="Q2199" s="16" t="str">
        <f>Dataset!C2197</f>
        <v>Y</v>
      </c>
      <c r="R2199" s="16">
        <f>Dataset!D2197</f>
        <v>13</v>
      </c>
      <c r="S2199" s="16" t="str">
        <f>if(T2199&lt;=0.3,Dataset!D2197, "")</f>
        <v/>
      </c>
      <c r="T2199" s="40">
        <f t="shared" si="2"/>
        <v>0.4509458813</v>
      </c>
      <c r="U2199" s="41" t="b">
        <f t="shared" si="1"/>
        <v>0</v>
      </c>
    </row>
    <row r="2200" ht="15.75" customHeight="1">
      <c r="A2200" s="49"/>
      <c r="B2200" s="49"/>
      <c r="C2200" s="49"/>
      <c r="D2200" s="49"/>
      <c r="E2200" s="49"/>
      <c r="F2200" s="49"/>
      <c r="G2200" s="49"/>
      <c r="H2200" s="49"/>
      <c r="I2200" s="49"/>
      <c r="J2200" s="49"/>
      <c r="K2200" s="49"/>
      <c r="L2200" s="49"/>
      <c r="M2200" s="51"/>
      <c r="O2200" s="50">
        <f>Dataset!A2198</f>
        <v>46276</v>
      </c>
      <c r="P2200" s="16">
        <f>Dataset!B2198</f>
        <v>170050</v>
      </c>
      <c r="Q2200" s="16" t="str">
        <f>Dataset!C2198</f>
        <v>Y</v>
      </c>
      <c r="R2200" s="16">
        <f>Dataset!D2198</f>
        <v>15</v>
      </c>
      <c r="S2200" s="16" t="str">
        <f>if(T2200&lt;=0.3,Dataset!D2198, "")</f>
        <v/>
      </c>
      <c r="T2200" s="40">
        <f t="shared" si="2"/>
        <v>0.5999509791</v>
      </c>
      <c r="U2200" s="41" t="b">
        <f t="shared" si="1"/>
        <v>0</v>
      </c>
    </row>
    <row r="2201" ht="15.75" customHeight="1">
      <c r="A2201" s="49"/>
      <c r="B2201" s="49"/>
      <c r="C2201" s="49"/>
      <c r="D2201" s="49"/>
      <c r="E2201" s="49"/>
      <c r="F2201" s="49"/>
      <c r="G2201" s="49"/>
      <c r="H2201" s="49"/>
      <c r="I2201" s="49"/>
      <c r="J2201" s="49"/>
      <c r="K2201" s="49"/>
      <c r="L2201" s="49"/>
      <c r="M2201" s="51"/>
      <c r="O2201" s="50">
        <f>Dataset!A2199</f>
        <v>46276</v>
      </c>
      <c r="P2201" s="16">
        <f>Dataset!B2199</f>
        <v>440299</v>
      </c>
      <c r="Q2201" s="16" t="str">
        <f>Dataset!C2199</f>
        <v>Y</v>
      </c>
      <c r="R2201" s="16">
        <f>Dataset!D2199</f>
        <v>14</v>
      </c>
      <c r="S2201" s="16">
        <f>if(T2201&lt;=0.3,Dataset!D2199, "")</f>
        <v>14</v>
      </c>
      <c r="T2201" s="40">
        <f t="shared" si="2"/>
        <v>0.1168430272</v>
      </c>
      <c r="U2201" s="41" t="b">
        <f t="shared" si="1"/>
        <v>1</v>
      </c>
    </row>
    <row r="2202" ht="15.75" customHeight="1">
      <c r="A2202" s="49"/>
      <c r="B2202" s="49"/>
      <c r="C2202" s="49"/>
      <c r="D2202" s="49"/>
      <c r="E2202" s="49"/>
      <c r="F2202" s="49"/>
      <c r="G2202" s="49"/>
      <c r="H2202" s="49"/>
      <c r="I2202" s="49"/>
      <c r="J2202" s="49"/>
      <c r="K2202" s="49"/>
      <c r="L2202" s="49"/>
      <c r="M2202" s="51"/>
      <c r="O2202" s="50">
        <f>Dataset!A2200</f>
        <v>46276</v>
      </c>
      <c r="P2202" s="16">
        <f>Dataset!B2200</f>
        <v>411536</v>
      </c>
      <c r="Q2202" s="16" t="str">
        <f>Dataset!C2200</f>
        <v>Y</v>
      </c>
      <c r="R2202" s="16">
        <f>Dataset!D2200</f>
        <v>14</v>
      </c>
      <c r="S2202" s="16" t="str">
        <f>if(T2202&lt;=0.3,Dataset!D2200, "")</f>
        <v/>
      </c>
      <c r="T2202" s="40">
        <f t="shared" si="2"/>
        <v>0.6853896233</v>
      </c>
      <c r="U2202" s="41" t="b">
        <f t="shared" si="1"/>
        <v>0</v>
      </c>
    </row>
    <row r="2203" ht="15.75" customHeight="1">
      <c r="A2203" s="49"/>
      <c r="B2203" s="49"/>
      <c r="C2203" s="49"/>
      <c r="D2203" s="49"/>
      <c r="E2203" s="49"/>
      <c r="F2203" s="49"/>
      <c r="G2203" s="49"/>
      <c r="H2203" s="49"/>
      <c r="I2203" s="49"/>
      <c r="J2203" s="49"/>
      <c r="K2203" s="49"/>
      <c r="L2203" s="49"/>
      <c r="M2203" s="51"/>
      <c r="O2203" s="50">
        <f>Dataset!A2201</f>
        <v>46276</v>
      </c>
      <c r="P2203" s="16">
        <f>Dataset!B2201</f>
        <v>34448</v>
      </c>
      <c r="Q2203" s="16" t="str">
        <f>Dataset!C2201</f>
        <v>Y</v>
      </c>
      <c r="R2203" s="16">
        <f>Dataset!D2201</f>
        <v>13</v>
      </c>
      <c r="S2203" s="16">
        <f>if(T2203&lt;=0.3,Dataset!D2201, "")</f>
        <v>13</v>
      </c>
      <c r="T2203" s="40">
        <f t="shared" si="2"/>
        <v>0.03791724272</v>
      </c>
      <c r="U2203" s="41" t="b">
        <f t="shared" si="1"/>
        <v>1</v>
      </c>
    </row>
    <row r="2204" ht="15.75" customHeight="1">
      <c r="A2204" s="49"/>
      <c r="B2204" s="49"/>
      <c r="C2204" s="49"/>
      <c r="D2204" s="49"/>
      <c r="E2204" s="49"/>
      <c r="F2204" s="49"/>
      <c r="G2204" s="49"/>
      <c r="H2204" s="49"/>
      <c r="I2204" s="49"/>
      <c r="J2204" s="49"/>
      <c r="K2204" s="49"/>
      <c r="L2204" s="49"/>
      <c r="M2204" s="51"/>
      <c r="O2204" s="50">
        <f>Dataset!A2202</f>
        <v>46276</v>
      </c>
      <c r="P2204" s="16">
        <f>Dataset!B2202</f>
        <v>120994</v>
      </c>
      <c r="Q2204" s="16" t="str">
        <f>Dataset!C2202</f>
        <v>Y</v>
      </c>
      <c r="R2204" s="16">
        <f>Dataset!D2202</f>
        <v>15</v>
      </c>
      <c r="S2204" s="16" t="str">
        <f>if(T2204&lt;=0.3,Dataset!D2202, "")</f>
        <v/>
      </c>
      <c r="T2204" s="40">
        <f t="shared" si="2"/>
        <v>0.7833682053</v>
      </c>
      <c r="U2204" s="41" t="b">
        <f t="shared" si="1"/>
        <v>0</v>
      </c>
    </row>
    <row r="2205" ht="15.75" customHeight="1">
      <c r="A2205" s="49"/>
      <c r="B2205" s="49"/>
      <c r="C2205" s="49"/>
      <c r="D2205" s="49"/>
      <c r="E2205" s="49"/>
      <c r="F2205" s="49"/>
      <c r="G2205" s="49"/>
      <c r="H2205" s="49"/>
      <c r="I2205" s="49"/>
      <c r="J2205" s="49"/>
      <c r="K2205" s="49"/>
      <c r="L2205" s="49"/>
      <c r="M2205" s="51"/>
      <c r="O2205" s="50">
        <f>Dataset!A2203</f>
        <v>46276</v>
      </c>
      <c r="P2205" s="16">
        <f>Dataset!B2203</f>
        <v>180593</v>
      </c>
      <c r="Q2205" s="16" t="str">
        <f>Dataset!C2203</f>
        <v>Y</v>
      </c>
      <c r="R2205" s="16">
        <f>Dataset!D2203</f>
        <v>15</v>
      </c>
      <c r="S2205" s="16" t="str">
        <f>if(T2205&lt;=0.3,Dataset!D2203, "")</f>
        <v/>
      </c>
      <c r="T2205" s="40">
        <f t="shared" si="2"/>
        <v>0.6574267945</v>
      </c>
      <c r="U2205" s="41" t="b">
        <f t="shared" si="1"/>
        <v>0</v>
      </c>
    </row>
    <row r="2206" ht="15.75" customHeight="1">
      <c r="A2206" s="49"/>
      <c r="B2206" s="49"/>
      <c r="C2206" s="49"/>
      <c r="D2206" s="49"/>
      <c r="E2206" s="49"/>
      <c r="F2206" s="49"/>
      <c r="G2206" s="49"/>
      <c r="H2206" s="49"/>
      <c r="I2206" s="49"/>
      <c r="J2206" s="49"/>
      <c r="K2206" s="49"/>
      <c r="L2206" s="49"/>
      <c r="M2206" s="51"/>
      <c r="O2206" s="50">
        <f>Dataset!A2204</f>
        <v>46276</v>
      </c>
      <c r="P2206" s="16">
        <f>Dataset!B2204</f>
        <v>454933</v>
      </c>
      <c r="Q2206" s="16" t="str">
        <f>Dataset!C2204</f>
        <v>Y</v>
      </c>
      <c r="R2206" s="16">
        <f>Dataset!D2204</f>
        <v>13</v>
      </c>
      <c r="S2206" s="16">
        <f>if(T2206&lt;=0.3,Dataset!D2204, "")</f>
        <v>13</v>
      </c>
      <c r="T2206" s="40">
        <f t="shared" si="2"/>
        <v>0.2378429679</v>
      </c>
      <c r="U2206" s="41" t="b">
        <f t="shared" si="1"/>
        <v>1</v>
      </c>
    </row>
    <row r="2207" ht="15.75" customHeight="1">
      <c r="A2207" s="49"/>
      <c r="B2207" s="49"/>
      <c r="C2207" s="49"/>
      <c r="D2207" s="49"/>
      <c r="E2207" s="49"/>
      <c r="F2207" s="49"/>
      <c r="G2207" s="49"/>
      <c r="H2207" s="49"/>
      <c r="I2207" s="49"/>
      <c r="J2207" s="49"/>
      <c r="K2207" s="49"/>
      <c r="L2207" s="49"/>
      <c r="M2207" s="51"/>
      <c r="O2207" s="50">
        <f>Dataset!A2205</f>
        <v>46275</v>
      </c>
      <c r="P2207" s="16">
        <f>Dataset!B2205</f>
        <v>38576</v>
      </c>
      <c r="Q2207" s="16" t="str">
        <f>Dataset!C2205</f>
        <v>Y</v>
      </c>
      <c r="R2207" s="16">
        <f>Dataset!D2205</f>
        <v>13</v>
      </c>
      <c r="S2207" s="16" t="str">
        <f>if(T2207&lt;=0.3,Dataset!D2205, "")</f>
        <v/>
      </c>
      <c r="T2207" s="40">
        <f t="shared" si="2"/>
        <v>0.6065856424</v>
      </c>
      <c r="U2207" s="41" t="b">
        <f t="shared" si="1"/>
        <v>0</v>
      </c>
    </row>
    <row r="2208" ht="15.75" customHeight="1">
      <c r="A2208" s="49"/>
      <c r="B2208" s="49"/>
      <c r="C2208" s="49"/>
      <c r="D2208" s="49"/>
      <c r="E2208" s="49"/>
      <c r="F2208" s="49"/>
      <c r="G2208" s="49"/>
      <c r="H2208" s="49"/>
      <c r="I2208" s="49"/>
      <c r="J2208" s="49"/>
      <c r="K2208" s="49"/>
      <c r="L2208" s="49"/>
      <c r="M2208" s="51"/>
      <c r="O2208" s="50">
        <f>Dataset!A2206</f>
        <v>46275</v>
      </c>
      <c r="P2208" s="16">
        <f>Dataset!B2206</f>
        <v>137694</v>
      </c>
      <c r="Q2208" s="16" t="str">
        <f>Dataset!C2206</f>
        <v>Y</v>
      </c>
      <c r="R2208" s="16">
        <f>Dataset!D2206</f>
        <v>14</v>
      </c>
      <c r="S2208" s="16" t="str">
        <f>if(T2208&lt;=0.3,Dataset!D2206, "")</f>
        <v/>
      </c>
      <c r="T2208" s="40">
        <f t="shared" si="2"/>
        <v>0.5193374245</v>
      </c>
      <c r="U2208" s="41" t="b">
        <f t="shared" si="1"/>
        <v>0</v>
      </c>
    </row>
    <row r="2209" ht="15.75" customHeight="1">
      <c r="A2209" s="49"/>
      <c r="B2209" s="49"/>
      <c r="C2209" s="49"/>
      <c r="D2209" s="49"/>
      <c r="E2209" s="49"/>
      <c r="F2209" s="49"/>
      <c r="G2209" s="49"/>
      <c r="H2209" s="49"/>
      <c r="I2209" s="49"/>
      <c r="J2209" s="49"/>
      <c r="K2209" s="49"/>
      <c r="L2209" s="49"/>
      <c r="M2209" s="51"/>
      <c r="O2209" s="50">
        <f>Dataset!A2207</f>
        <v>46275</v>
      </c>
      <c r="P2209" s="16">
        <f>Dataset!B2207</f>
        <v>376168</v>
      </c>
      <c r="Q2209" s="16" t="str">
        <f>Dataset!C2207</f>
        <v>Y</v>
      </c>
      <c r="R2209" s="16">
        <f>Dataset!D2207</f>
        <v>15</v>
      </c>
      <c r="S2209" s="16">
        <f>if(T2209&lt;=0.3,Dataset!D2207, "")</f>
        <v>15</v>
      </c>
      <c r="T2209" s="40">
        <f t="shared" si="2"/>
        <v>0.07686432081</v>
      </c>
      <c r="U2209" s="41" t="b">
        <f t="shared" si="1"/>
        <v>1</v>
      </c>
    </row>
    <row r="2210" ht="15.75" customHeight="1">
      <c r="A2210" s="49"/>
      <c r="B2210" s="49"/>
      <c r="C2210" s="49"/>
      <c r="D2210" s="49"/>
      <c r="E2210" s="49"/>
      <c r="F2210" s="49"/>
      <c r="G2210" s="49"/>
      <c r="H2210" s="49"/>
      <c r="I2210" s="49"/>
      <c r="J2210" s="49"/>
      <c r="K2210" s="49"/>
      <c r="L2210" s="49"/>
      <c r="M2210" s="51"/>
      <c r="O2210" s="50">
        <f>Dataset!A2208</f>
        <v>46275</v>
      </c>
      <c r="P2210" s="16">
        <f>Dataset!B2208</f>
        <v>330762</v>
      </c>
      <c r="Q2210" s="16" t="str">
        <f>Dataset!C2208</f>
        <v>Y</v>
      </c>
      <c r="R2210" s="16">
        <f>Dataset!D2208</f>
        <v>15</v>
      </c>
      <c r="S2210" s="16" t="str">
        <f>if(T2210&lt;=0.3,Dataset!D2208, "")</f>
        <v/>
      </c>
      <c r="T2210" s="40">
        <f t="shared" si="2"/>
        <v>0.5296035512</v>
      </c>
      <c r="U2210" s="41" t="b">
        <f t="shared" si="1"/>
        <v>0</v>
      </c>
    </row>
    <row r="2211" ht="15.75" customHeight="1">
      <c r="A2211" s="49"/>
      <c r="B2211" s="49"/>
      <c r="C2211" s="49"/>
      <c r="D2211" s="49"/>
      <c r="E2211" s="49"/>
      <c r="F2211" s="49"/>
      <c r="G2211" s="49"/>
      <c r="H2211" s="49"/>
      <c r="I2211" s="49"/>
      <c r="J2211" s="49"/>
      <c r="K2211" s="49"/>
      <c r="L2211" s="49"/>
      <c r="M2211" s="51"/>
      <c r="O2211" s="50">
        <f>Dataset!A2209</f>
        <v>46275</v>
      </c>
      <c r="P2211" s="16">
        <f>Dataset!B2209</f>
        <v>474099</v>
      </c>
      <c r="Q2211" s="16" t="str">
        <f>Dataset!C2209</f>
        <v>Y</v>
      </c>
      <c r="R2211" s="16">
        <f>Dataset!D2209</f>
        <v>15</v>
      </c>
      <c r="S2211" s="16" t="str">
        <f>if(T2211&lt;=0.3,Dataset!D2209, "")</f>
        <v/>
      </c>
      <c r="T2211" s="40">
        <f t="shared" si="2"/>
        <v>0.6623582558</v>
      </c>
      <c r="U2211" s="41" t="b">
        <f t="shared" si="1"/>
        <v>0</v>
      </c>
    </row>
    <row r="2212" ht="15.75" customHeight="1">
      <c r="A2212" s="49"/>
      <c r="B2212" s="49"/>
      <c r="C2212" s="49"/>
      <c r="D2212" s="49"/>
      <c r="E2212" s="49"/>
      <c r="F2212" s="49"/>
      <c r="G2212" s="49"/>
      <c r="H2212" s="49"/>
      <c r="I2212" s="49"/>
      <c r="J2212" s="49"/>
      <c r="K2212" s="49"/>
      <c r="L2212" s="49"/>
      <c r="M2212" s="51"/>
      <c r="O2212" s="50">
        <f>Dataset!A2210</f>
        <v>46275</v>
      </c>
      <c r="P2212" s="16">
        <f>Dataset!B2210</f>
        <v>397809</v>
      </c>
      <c r="Q2212" s="16" t="str">
        <f>Dataset!C2210</f>
        <v>Y</v>
      </c>
      <c r="R2212" s="16">
        <f>Dataset!D2210</f>
        <v>15</v>
      </c>
      <c r="S2212" s="16">
        <f>if(T2212&lt;=0.3,Dataset!D2210, "")</f>
        <v>15</v>
      </c>
      <c r="T2212" s="40">
        <f t="shared" si="2"/>
        <v>0.1051221653</v>
      </c>
      <c r="U2212" s="41" t="b">
        <f t="shared" si="1"/>
        <v>1</v>
      </c>
    </row>
    <row r="2213" ht="15.75" customHeight="1">
      <c r="A2213" s="49"/>
      <c r="B2213" s="49"/>
      <c r="C2213" s="49"/>
      <c r="D2213" s="49"/>
      <c r="E2213" s="49"/>
      <c r="F2213" s="49"/>
      <c r="G2213" s="49"/>
      <c r="H2213" s="49"/>
      <c r="I2213" s="49"/>
      <c r="J2213" s="49"/>
      <c r="K2213" s="49"/>
      <c r="L2213" s="49"/>
      <c r="M2213" s="51"/>
      <c r="O2213" s="50">
        <f>Dataset!A2211</f>
        <v>46275</v>
      </c>
      <c r="P2213" s="16">
        <f>Dataset!B2211</f>
        <v>146251</v>
      </c>
      <c r="Q2213" s="16" t="str">
        <f>Dataset!C2211</f>
        <v>Y</v>
      </c>
      <c r="R2213" s="16">
        <f>Dataset!D2211</f>
        <v>11</v>
      </c>
      <c r="S2213" s="16" t="str">
        <f>if(T2213&lt;=0.3,Dataset!D2211, "")</f>
        <v/>
      </c>
      <c r="T2213" s="40">
        <f t="shared" si="2"/>
        <v>0.3265866677</v>
      </c>
      <c r="U2213" s="41" t="b">
        <f t="shared" si="1"/>
        <v>0</v>
      </c>
    </row>
    <row r="2214" ht="15.75" customHeight="1">
      <c r="A2214" s="49"/>
      <c r="B2214" s="49"/>
      <c r="C2214" s="49"/>
      <c r="D2214" s="49"/>
      <c r="E2214" s="49"/>
      <c r="F2214" s="49"/>
      <c r="G2214" s="49"/>
      <c r="H2214" s="49"/>
      <c r="I2214" s="49"/>
      <c r="J2214" s="49"/>
      <c r="K2214" s="49"/>
      <c r="L2214" s="49"/>
      <c r="M2214" s="51"/>
      <c r="O2214" s="50">
        <f>Dataset!A2212</f>
        <v>46275</v>
      </c>
      <c r="P2214" s="16">
        <f>Dataset!B2212</f>
        <v>159896</v>
      </c>
      <c r="Q2214" s="16" t="str">
        <f>Dataset!C2212</f>
        <v>Y</v>
      </c>
      <c r="R2214" s="16">
        <f>Dataset!D2212</f>
        <v>13</v>
      </c>
      <c r="S2214" s="16">
        <f>if(T2214&lt;=0.3,Dataset!D2212, "")</f>
        <v>13</v>
      </c>
      <c r="T2214" s="40">
        <f t="shared" si="2"/>
        <v>0.0966155878</v>
      </c>
      <c r="U2214" s="41" t="b">
        <f t="shared" si="1"/>
        <v>1</v>
      </c>
    </row>
    <row r="2215" ht="15.75" customHeight="1">
      <c r="A2215" s="49"/>
      <c r="B2215" s="49"/>
      <c r="C2215" s="49"/>
      <c r="D2215" s="49"/>
      <c r="E2215" s="49"/>
      <c r="F2215" s="49"/>
      <c r="G2215" s="49"/>
      <c r="H2215" s="49"/>
      <c r="I2215" s="49"/>
      <c r="J2215" s="49"/>
      <c r="K2215" s="49"/>
      <c r="L2215" s="49"/>
      <c r="M2215" s="51"/>
      <c r="O2215" s="50">
        <f>Dataset!A2213</f>
        <v>46275</v>
      </c>
      <c r="P2215" s="16">
        <f>Dataset!B2213</f>
        <v>393875</v>
      </c>
      <c r="Q2215" s="16" t="str">
        <f>Dataset!C2213</f>
        <v>Y</v>
      </c>
      <c r="R2215" s="16">
        <f>Dataset!D2213</f>
        <v>15</v>
      </c>
      <c r="S2215" s="16">
        <f>if(T2215&lt;=0.3,Dataset!D2213, "")</f>
        <v>15</v>
      </c>
      <c r="T2215" s="40">
        <f t="shared" si="2"/>
        <v>0.1615316327</v>
      </c>
      <c r="U2215" s="41" t="b">
        <f t="shared" si="1"/>
        <v>1</v>
      </c>
    </row>
    <row r="2216" ht="15.75" customHeight="1">
      <c r="A2216" s="49"/>
      <c r="B2216" s="49"/>
      <c r="C2216" s="49"/>
      <c r="D2216" s="49"/>
      <c r="E2216" s="49"/>
      <c r="F2216" s="49"/>
      <c r="G2216" s="49"/>
      <c r="H2216" s="49"/>
      <c r="I2216" s="49"/>
      <c r="J2216" s="49"/>
      <c r="K2216" s="49"/>
      <c r="L2216" s="49"/>
      <c r="M2216" s="51"/>
      <c r="O2216" s="50">
        <f>Dataset!A2214</f>
        <v>46275</v>
      </c>
      <c r="P2216" s="16">
        <f>Dataset!B2214</f>
        <v>375517</v>
      </c>
      <c r="Q2216" s="16" t="str">
        <f>Dataset!C2214</f>
        <v>Y</v>
      </c>
      <c r="R2216" s="16">
        <f>Dataset!D2214</f>
        <v>15</v>
      </c>
      <c r="S2216" s="16">
        <f>if(T2216&lt;=0.3,Dataset!D2214, "")</f>
        <v>15</v>
      </c>
      <c r="T2216" s="40">
        <f t="shared" si="2"/>
        <v>0.2374897319</v>
      </c>
      <c r="U2216" s="41" t="b">
        <f t="shared" si="1"/>
        <v>1</v>
      </c>
    </row>
    <row r="2217" ht="15.75" customHeight="1">
      <c r="A2217" s="49"/>
      <c r="B2217" s="49"/>
      <c r="C2217" s="49"/>
      <c r="D2217" s="49"/>
      <c r="E2217" s="49"/>
      <c r="F2217" s="49"/>
      <c r="G2217" s="49"/>
      <c r="H2217" s="49"/>
      <c r="I2217" s="49"/>
      <c r="J2217" s="49"/>
      <c r="K2217" s="49"/>
      <c r="L2217" s="49"/>
      <c r="M2217" s="51"/>
      <c r="O2217" s="50">
        <f>Dataset!A2215</f>
        <v>46275</v>
      </c>
      <c r="P2217" s="16">
        <f>Dataset!B2215</f>
        <v>23305</v>
      </c>
      <c r="Q2217" s="16" t="str">
        <f>Dataset!C2215</f>
        <v>Y</v>
      </c>
      <c r="R2217" s="16">
        <f>Dataset!D2215</f>
        <v>13</v>
      </c>
      <c r="S2217" s="16" t="str">
        <f>if(T2217&lt;=0.3,Dataset!D2215, "")</f>
        <v/>
      </c>
      <c r="T2217" s="40">
        <f t="shared" si="2"/>
        <v>0.8616900083</v>
      </c>
      <c r="U2217" s="41" t="b">
        <f t="shared" si="1"/>
        <v>0</v>
      </c>
    </row>
    <row r="2218" ht="15.75" customHeight="1">
      <c r="A2218" s="49"/>
      <c r="B2218" s="49"/>
      <c r="C2218" s="49"/>
      <c r="D2218" s="49"/>
      <c r="E2218" s="49"/>
      <c r="F2218" s="49"/>
      <c r="G2218" s="49"/>
      <c r="H2218" s="49"/>
      <c r="I2218" s="49"/>
      <c r="J2218" s="49"/>
      <c r="K2218" s="49"/>
      <c r="L2218" s="49"/>
      <c r="M2218" s="51"/>
      <c r="O2218" s="50">
        <f>Dataset!A2216</f>
        <v>46275</v>
      </c>
      <c r="P2218" s="16">
        <f>Dataset!B2216</f>
        <v>42530</v>
      </c>
      <c r="Q2218" s="16" t="str">
        <f>Dataset!C2216</f>
        <v>Y</v>
      </c>
      <c r="R2218" s="16">
        <f>Dataset!D2216</f>
        <v>15</v>
      </c>
      <c r="S2218" s="16" t="str">
        <f>if(T2218&lt;=0.3,Dataset!D2216, "")</f>
        <v/>
      </c>
      <c r="T2218" s="40">
        <f t="shared" si="2"/>
        <v>0.4903066798</v>
      </c>
      <c r="U2218" s="41" t="b">
        <f t="shared" si="1"/>
        <v>0</v>
      </c>
    </row>
    <row r="2219" ht="15.75" customHeight="1">
      <c r="A2219" s="49"/>
      <c r="B2219" s="49"/>
      <c r="C2219" s="49"/>
      <c r="D2219" s="49"/>
      <c r="E2219" s="49"/>
      <c r="F2219" s="49"/>
      <c r="G2219" s="49"/>
      <c r="H2219" s="49"/>
      <c r="I2219" s="49"/>
      <c r="J2219" s="49"/>
      <c r="K2219" s="49"/>
      <c r="L2219" s="49"/>
      <c r="M2219" s="51"/>
      <c r="O2219" s="50">
        <f>Dataset!A2217</f>
        <v>46275</v>
      </c>
      <c r="P2219" s="16">
        <f>Dataset!B2217</f>
        <v>478921</v>
      </c>
      <c r="Q2219" s="16" t="str">
        <f>Dataset!C2217</f>
        <v>Y</v>
      </c>
      <c r="R2219" s="16">
        <f>Dataset!D2217</f>
        <v>15</v>
      </c>
      <c r="S2219" s="16" t="str">
        <f>if(T2219&lt;=0.3,Dataset!D2217, "")</f>
        <v/>
      </c>
      <c r="T2219" s="40">
        <f t="shared" si="2"/>
        <v>0.8685227528</v>
      </c>
      <c r="U2219" s="41" t="b">
        <f t="shared" si="1"/>
        <v>0</v>
      </c>
    </row>
    <row r="2220" ht="15.75" customHeight="1">
      <c r="A2220" s="49"/>
      <c r="B2220" s="49"/>
      <c r="C2220" s="49"/>
      <c r="D2220" s="49"/>
      <c r="E2220" s="49"/>
      <c r="F2220" s="49"/>
      <c r="G2220" s="49"/>
      <c r="H2220" s="49"/>
      <c r="I2220" s="49"/>
      <c r="J2220" s="49"/>
      <c r="K2220" s="49"/>
      <c r="L2220" s="49"/>
      <c r="M2220" s="51"/>
      <c r="O2220" s="50">
        <f>Dataset!A2218</f>
        <v>46275</v>
      </c>
      <c r="P2220" s="16">
        <f>Dataset!B2218</f>
        <v>255176</v>
      </c>
      <c r="Q2220" s="16" t="str">
        <f>Dataset!C2218</f>
        <v>Y</v>
      </c>
      <c r="R2220" s="16">
        <f>Dataset!D2218</f>
        <v>15</v>
      </c>
      <c r="S2220" s="16" t="str">
        <f>if(T2220&lt;=0.3,Dataset!D2218, "")</f>
        <v/>
      </c>
      <c r="T2220" s="40">
        <f t="shared" si="2"/>
        <v>0.4709613923</v>
      </c>
      <c r="U2220" s="41" t="b">
        <f t="shared" si="1"/>
        <v>0</v>
      </c>
    </row>
    <row r="2221" ht="15.75" customHeight="1">
      <c r="A2221" s="49"/>
      <c r="B2221" s="49"/>
      <c r="C2221" s="49"/>
      <c r="D2221" s="49"/>
      <c r="E2221" s="49"/>
      <c r="F2221" s="49"/>
      <c r="G2221" s="49"/>
      <c r="H2221" s="49"/>
      <c r="I2221" s="49"/>
      <c r="J2221" s="49"/>
      <c r="K2221" s="49"/>
      <c r="L2221" s="49"/>
      <c r="M2221" s="51"/>
      <c r="O2221" s="50">
        <f>Dataset!A2219</f>
        <v>46275</v>
      </c>
      <c r="P2221" s="16">
        <f>Dataset!B2219</f>
        <v>368022</v>
      </c>
      <c r="Q2221" s="16" t="str">
        <f>Dataset!C2219</f>
        <v>Y</v>
      </c>
      <c r="R2221" s="16">
        <f>Dataset!D2219</f>
        <v>12</v>
      </c>
      <c r="S2221" s="16" t="str">
        <f>if(T2221&lt;=0.3,Dataset!D2219, "")</f>
        <v/>
      </c>
      <c r="T2221" s="40">
        <f t="shared" si="2"/>
        <v>0.81520467</v>
      </c>
      <c r="U2221" s="41" t="b">
        <f t="shared" si="1"/>
        <v>0</v>
      </c>
    </row>
    <row r="2222" ht="15.75" customHeight="1">
      <c r="A2222" s="49"/>
      <c r="B2222" s="49"/>
      <c r="C2222" s="49"/>
      <c r="D2222" s="49"/>
      <c r="E2222" s="49"/>
      <c r="F2222" s="49"/>
      <c r="G2222" s="49"/>
      <c r="H2222" s="49"/>
      <c r="I2222" s="49"/>
      <c r="J2222" s="49"/>
      <c r="K2222" s="49"/>
      <c r="L2222" s="49"/>
      <c r="M2222" s="51"/>
      <c r="O2222" s="50">
        <f>Dataset!A2220</f>
        <v>46275</v>
      </c>
      <c r="P2222" s="16">
        <f>Dataset!B2220</f>
        <v>150310</v>
      </c>
      <c r="Q2222" s="16" t="str">
        <f>Dataset!C2220</f>
        <v>Y</v>
      </c>
      <c r="R2222" s="16">
        <f>Dataset!D2220</f>
        <v>10</v>
      </c>
      <c r="S2222" s="16">
        <f>if(T2222&lt;=0.3,Dataset!D2220, "")</f>
        <v>10</v>
      </c>
      <c r="T2222" s="40">
        <f t="shared" si="2"/>
        <v>0.1422658144</v>
      </c>
      <c r="U2222" s="41" t="b">
        <f t="shared" si="1"/>
        <v>1</v>
      </c>
    </row>
    <row r="2223" ht="15.75" customHeight="1">
      <c r="A2223" s="49"/>
      <c r="B2223" s="49"/>
      <c r="C2223" s="49"/>
      <c r="D2223" s="49"/>
      <c r="E2223" s="49"/>
      <c r="F2223" s="49"/>
      <c r="G2223" s="49"/>
      <c r="H2223" s="49"/>
      <c r="I2223" s="49"/>
      <c r="J2223" s="49"/>
      <c r="K2223" s="49"/>
      <c r="L2223" s="49"/>
      <c r="M2223" s="51"/>
      <c r="O2223" s="50">
        <f>Dataset!A2221</f>
        <v>46275</v>
      </c>
      <c r="P2223" s="16">
        <f>Dataset!B2221</f>
        <v>238366</v>
      </c>
      <c r="Q2223" s="16" t="str">
        <f>Dataset!C2221</f>
        <v>Y</v>
      </c>
      <c r="R2223" s="16">
        <f>Dataset!D2221</f>
        <v>13</v>
      </c>
      <c r="S2223" s="16" t="str">
        <f>if(T2223&lt;=0.3,Dataset!D2221, "")</f>
        <v/>
      </c>
      <c r="T2223" s="40">
        <f t="shared" si="2"/>
        <v>0.6603857657</v>
      </c>
      <c r="U2223" s="41" t="b">
        <f t="shared" si="1"/>
        <v>0</v>
      </c>
    </row>
    <row r="2224" ht="15.75" customHeight="1">
      <c r="A2224" s="49"/>
      <c r="B2224" s="49"/>
      <c r="C2224" s="49"/>
      <c r="D2224" s="49"/>
      <c r="E2224" s="49"/>
      <c r="F2224" s="49"/>
      <c r="G2224" s="49"/>
      <c r="H2224" s="49"/>
      <c r="I2224" s="49"/>
      <c r="J2224" s="49"/>
      <c r="K2224" s="49"/>
      <c r="L2224" s="49"/>
      <c r="M2224" s="51"/>
      <c r="O2224" s="50">
        <f>Dataset!A2222</f>
        <v>46275</v>
      </c>
      <c r="P2224" s="16">
        <f>Dataset!B2222</f>
        <v>395004</v>
      </c>
      <c r="Q2224" s="16" t="str">
        <f>Dataset!C2222</f>
        <v>Y</v>
      </c>
      <c r="R2224" s="16">
        <f>Dataset!D2222</f>
        <v>15</v>
      </c>
      <c r="S2224" s="16">
        <f>if(T2224&lt;=0.3,Dataset!D2222, "")</f>
        <v>15</v>
      </c>
      <c r="T2224" s="40">
        <f t="shared" si="2"/>
        <v>0.1923255082</v>
      </c>
      <c r="U2224" s="41" t="b">
        <f t="shared" si="1"/>
        <v>1</v>
      </c>
    </row>
    <row r="2225" ht="15.75" customHeight="1">
      <c r="A2225" s="49"/>
      <c r="B2225" s="49"/>
      <c r="C2225" s="49"/>
      <c r="D2225" s="49"/>
      <c r="E2225" s="49"/>
      <c r="F2225" s="49"/>
      <c r="G2225" s="49"/>
      <c r="H2225" s="49"/>
      <c r="I2225" s="49"/>
      <c r="J2225" s="49"/>
      <c r="K2225" s="49"/>
      <c r="L2225" s="49"/>
      <c r="M2225" s="51"/>
      <c r="O2225" s="50">
        <f>Dataset!A2223</f>
        <v>46275</v>
      </c>
      <c r="P2225" s="16">
        <f>Dataset!B2223</f>
        <v>35940</v>
      </c>
      <c r="Q2225" s="16" t="str">
        <f>Dataset!C2223</f>
        <v>Y</v>
      </c>
      <c r="R2225" s="16">
        <f>Dataset!D2223</f>
        <v>14</v>
      </c>
      <c r="S2225" s="16">
        <f>if(T2225&lt;=0.3,Dataset!D2223, "")</f>
        <v>14</v>
      </c>
      <c r="T2225" s="40">
        <f t="shared" si="2"/>
        <v>0.01328098185</v>
      </c>
      <c r="U2225" s="41" t="b">
        <f t="shared" si="1"/>
        <v>1</v>
      </c>
    </row>
    <row r="2226" ht="15.75" customHeight="1">
      <c r="A2226" s="49"/>
      <c r="B2226" s="49"/>
      <c r="C2226" s="49"/>
      <c r="D2226" s="49"/>
      <c r="E2226" s="49"/>
      <c r="F2226" s="49"/>
      <c r="G2226" s="49"/>
      <c r="H2226" s="49"/>
      <c r="I2226" s="49"/>
      <c r="J2226" s="49"/>
      <c r="K2226" s="49"/>
      <c r="L2226" s="49"/>
      <c r="M2226" s="51"/>
      <c r="O2226" s="50">
        <f>Dataset!A2224</f>
        <v>46275</v>
      </c>
      <c r="P2226" s="16">
        <f>Dataset!B2224</f>
        <v>118801</v>
      </c>
      <c r="Q2226" s="16" t="str">
        <f>Dataset!C2224</f>
        <v>Y</v>
      </c>
      <c r="R2226" s="16">
        <f>Dataset!D2224</f>
        <v>14</v>
      </c>
      <c r="S2226" s="16">
        <f>if(T2226&lt;=0.3,Dataset!D2224, "")</f>
        <v>14</v>
      </c>
      <c r="T2226" s="40">
        <f t="shared" si="2"/>
        <v>0.2717501031</v>
      </c>
      <c r="U2226" s="41" t="b">
        <f t="shared" si="1"/>
        <v>1</v>
      </c>
    </row>
    <row r="2227" ht="15.75" customHeight="1">
      <c r="A2227" s="49"/>
      <c r="B2227" s="49"/>
      <c r="C2227" s="49"/>
      <c r="D2227" s="49"/>
      <c r="E2227" s="49"/>
      <c r="F2227" s="49"/>
      <c r="G2227" s="49"/>
      <c r="H2227" s="49"/>
      <c r="I2227" s="49"/>
      <c r="J2227" s="49"/>
      <c r="K2227" s="49"/>
      <c r="L2227" s="49"/>
      <c r="M2227" s="51"/>
      <c r="O2227" s="50">
        <f>Dataset!A2225</f>
        <v>46275</v>
      </c>
      <c r="P2227" s="16">
        <f>Dataset!B2225</f>
        <v>434509</v>
      </c>
      <c r="Q2227" s="16" t="str">
        <f>Dataset!C2225</f>
        <v>Y</v>
      </c>
      <c r="R2227" s="16">
        <f>Dataset!D2225</f>
        <v>14</v>
      </c>
      <c r="S2227" s="16" t="str">
        <f>if(T2227&lt;=0.3,Dataset!D2225, "")</f>
        <v/>
      </c>
      <c r="T2227" s="40">
        <f t="shared" si="2"/>
        <v>0.9694407078</v>
      </c>
      <c r="U2227" s="41" t="b">
        <f t="shared" si="1"/>
        <v>0</v>
      </c>
    </row>
    <row r="2228" ht="15.75" customHeight="1">
      <c r="A2228" s="49"/>
      <c r="B2228" s="49"/>
      <c r="C2228" s="49"/>
      <c r="D2228" s="49"/>
      <c r="E2228" s="49"/>
      <c r="F2228" s="49"/>
      <c r="G2228" s="49"/>
      <c r="H2228" s="49"/>
      <c r="I2228" s="49"/>
      <c r="J2228" s="49"/>
      <c r="K2228" s="49"/>
      <c r="L2228" s="49"/>
      <c r="M2228" s="51"/>
      <c r="O2228" s="50">
        <f>Dataset!A2226</f>
        <v>46275</v>
      </c>
      <c r="P2228" s="16">
        <f>Dataset!B2226</f>
        <v>350997</v>
      </c>
      <c r="Q2228" s="16" t="str">
        <f>Dataset!C2226</f>
        <v>Y</v>
      </c>
      <c r="R2228" s="16">
        <f>Dataset!D2226</f>
        <v>15</v>
      </c>
      <c r="S2228" s="16" t="str">
        <f>if(T2228&lt;=0.3,Dataset!D2226, "")</f>
        <v/>
      </c>
      <c r="T2228" s="40">
        <f t="shared" si="2"/>
        <v>0.6638125047</v>
      </c>
      <c r="U2228" s="41" t="b">
        <f t="shared" si="1"/>
        <v>0</v>
      </c>
    </row>
    <row r="2229" ht="15.75" customHeight="1">
      <c r="A2229" s="49"/>
      <c r="B2229" s="49"/>
      <c r="C2229" s="49"/>
      <c r="D2229" s="49"/>
      <c r="E2229" s="49"/>
      <c r="F2229" s="49"/>
      <c r="G2229" s="49"/>
      <c r="H2229" s="49"/>
      <c r="I2229" s="49"/>
      <c r="J2229" s="49"/>
      <c r="K2229" s="49"/>
      <c r="L2229" s="49"/>
      <c r="M2229" s="51"/>
      <c r="O2229" s="50">
        <f>Dataset!A2227</f>
        <v>46275</v>
      </c>
      <c r="P2229" s="16">
        <f>Dataset!B2227</f>
        <v>46071</v>
      </c>
      <c r="Q2229" s="16" t="str">
        <f>Dataset!C2227</f>
        <v>Y</v>
      </c>
      <c r="R2229" s="16">
        <f>Dataset!D2227</f>
        <v>14</v>
      </c>
      <c r="S2229" s="16" t="str">
        <f>if(T2229&lt;=0.3,Dataset!D2227, "")</f>
        <v/>
      </c>
      <c r="T2229" s="40">
        <f t="shared" si="2"/>
        <v>0.9737780724</v>
      </c>
      <c r="U2229" s="41" t="b">
        <f t="shared" si="1"/>
        <v>0</v>
      </c>
    </row>
    <row r="2230" ht="15.75" customHeight="1">
      <c r="A2230" s="49"/>
      <c r="B2230" s="49"/>
      <c r="C2230" s="49"/>
      <c r="D2230" s="49"/>
      <c r="E2230" s="49"/>
      <c r="F2230" s="49"/>
      <c r="G2230" s="49"/>
      <c r="H2230" s="49"/>
      <c r="I2230" s="49"/>
      <c r="J2230" s="49"/>
      <c r="K2230" s="49"/>
      <c r="L2230" s="49"/>
      <c r="M2230" s="51"/>
      <c r="O2230" s="50">
        <f>Dataset!A2228</f>
        <v>46275</v>
      </c>
      <c r="P2230" s="16">
        <f>Dataset!B2228</f>
        <v>257535</v>
      </c>
      <c r="Q2230" s="16" t="str">
        <f>Dataset!C2228</f>
        <v>Y</v>
      </c>
      <c r="R2230" s="16">
        <f>Dataset!D2228</f>
        <v>12</v>
      </c>
      <c r="S2230" s="16" t="str">
        <f>if(T2230&lt;=0.3,Dataset!D2228, "")</f>
        <v/>
      </c>
      <c r="T2230" s="40">
        <f t="shared" si="2"/>
        <v>0.5627348612</v>
      </c>
      <c r="U2230" s="41" t="b">
        <f t="shared" si="1"/>
        <v>0</v>
      </c>
    </row>
    <row r="2231" ht="15.75" customHeight="1">
      <c r="A2231" s="49"/>
      <c r="B2231" s="49"/>
      <c r="C2231" s="49"/>
      <c r="D2231" s="49"/>
      <c r="E2231" s="49"/>
      <c r="F2231" s="49"/>
      <c r="G2231" s="49"/>
      <c r="H2231" s="49"/>
      <c r="I2231" s="49"/>
      <c r="J2231" s="49"/>
      <c r="K2231" s="49"/>
      <c r="L2231" s="49"/>
      <c r="M2231" s="51"/>
      <c r="O2231" s="50">
        <f>Dataset!A2229</f>
        <v>46275</v>
      </c>
      <c r="P2231" s="16">
        <f>Dataset!B2229</f>
        <v>314614</v>
      </c>
      <c r="Q2231" s="16" t="str">
        <f>Dataset!C2229</f>
        <v>Y</v>
      </c>
      <c r="R2231" s="16">
        <f>Dataset!D2229</f>
        <v>13</v>
      </c>
      <c r="S2231" s="16">
        <f>if(T2231&lt;=0.3,Dataset!D2229, "")</f>
        <v>13</v>
      </c>
      <c r="T2231" s="40">
        <f t="shared" si="2"/>
        <v>0.05972357562</v>
      </c>
      <c r="U2231" s="41" t="b">
        <f t="shared" si="1"/>
        <v>1</v>
      </c>
    </row>
    <row r="2232" ht="15.75" customHeight="1">
      <c r="A2232" s="49"/>
      <c r="B2232" s="49"/>
      <c r="C2232" s="49"/>
      <c r="D2232" s="49"/>
      <c r="E2232" s="49"/>
      <c r="F2232" s="49"/>
      <c r="G2232" s="49"/>
      <c r="H2232" s="49"/>
      <c r="I2232" s="49"/>
      <c r="J2232" s="49"/>
      <c r="K2232" s="49"/>
      <c r="L2232" s="49"/>
      <c r="M2232" s="51"/>
      <c r="O2232" s="50">
        <f>Dataset!A2230</f>
        <v>46275</v>
      </c>
      <c r="P2232" s="16">
        <f>Dataset!B2230</f>
        <v>376692</v>
      </c>
      <c r="Q2232" s="16" t="str">
        <f>Dataset!C2230</f>
        <v>Y</v>
      </c>
      <c r="R2232" s="16">
        <f>Dataset!D2230</f>
        <v>12</v>
      </c>
      <c r="S2232" s="16">
        <f>if(T2232&lt;=0.3,Dataset!D2230, "")</f>
        <v>12</v>
      </c>
      <c r="T2232" s="40">
        <f t="shared" si="2"/>
        <v>0.2000254466</v>
      </c>
      <c r="U2232" s="41" t="b">
        <f t="shared" si="1"/>
        <v>1</v>
      </c>
    </row>
    <row r="2233" ht="15.75" customHeight="1">
      <c r="A2233" s="49"/>
      <c r="B2233" s="49"/>
      <c r="C2233" s="49"/>
      <c r="D2233" s="49"/>
      <c r="E2233" s="49"/>
      <c r="F2233" s="49"/>
      <c r="G2233" s="49"/>
      <c r="H2233" s="49"/>
      <c r="I2233" s="49"/>
      <c r="J2233" s="49"/>
      <c r="K2233" s="49"/>
      <c r="L2233" s="49"/>
      <c r="M2233" s="51"/>
      <c r="O2233" s="50">
        <f>Dataset!A2231</f>
        <v>46274</v>
      </c>
      <c r="P2233" s="16">
        <f>Dataset!B2231</f>
        <v>173902</v>
      </c>
      <c r="Q2233" s="16" t="str">
        <f>Dataset!C2231</f>
        <v>Y</v>
      </c>
      <c r="R2233" s="16">
        <f>Dataset!D2231</f>
        <v>11</v>
      </c>
      <c r="S2233" s="16" t="str">
        <f>if(T2233&lt;=0.3,Dataset!D2231, "")</f>
        <v/>
      </c>
      <c r="T2233" s="40">
        <f t="shared" si="2"/>
        <v>0.3637505493</v>
      </c>
      <c r="U2233" s="41" t="b">
        <f t="shared" si="1"/>
        <v>0</v>
      </c>
    </row>
    <row r="2234" ht="15.75" customHeight="1">
      <c r="A2234" s="49"/>
      <c r="B2234" s="49"/>
      <c r="C2234" s="49"/>
      <c r="D2234" s="49"/>
      <c r="E2234" s="49"/>
      <c r="F2234" s="49"/>
      <c r="G2234" s="49"/>
      <c r="H2234" s="49"/>
      <c r="I2234" s="49"/>
      <c r="J2234" s="49"/>
      <c r="K2234" s="49"/>
      <c r="L2234" s="49"/>
      <c r="M2234" s="51"/>
      <c r="O2234" s="50">
        <f>Dataset!A2232</f>
        <v>46274</v>
      </c>
      <c r="P2234" s="16">
        <f>Dataset!B2232</f>
        <v>484184</v>
      </c>
      <c r="Q2234" s="16" t="str">
        <f>Dataset!C2232</f>
        <v>Y</v>
      </c>
      <c r="R2234" s="16">
        <f>Dataset!D2232</f>
        <v>15</v>
      </c>
      <c r="S2234" s="16" t="str">
        <f>if(T2234&lt;=0.3,Dataset!D2232, "")</f>
        <v/>
      </c>
      <c r="T2234" s="40">
        <f t="shared" si="2"/>
        <v>0.8030431201</v>
      </c>
      <c r="U2234" s="41" t="b">
        <f t="shared" si="1"/>
        <v>0</v>
      </c>
    </row>
    <row r="2235" ht="15.75" customHeight="1">
      <c r="A2235" s="49"/>
      <c r="B2235" s="49"/>
      <c r="C2235" s="49"/>
      <c r="D2235" s="49"/>
      <c r="E2235" s="49"/>
      <c r="F2235" s="49"/>
      <c r="G2235" s="49"/>
      <c r="H2235" s="49"/>
      <c r="I2235" s="49"/>
      <c r="J2235" s="49"/>
      <c r="K2235" s="49"/>
      <c r="L2235" s="49"/>
      <c r="M2235" s="51"/>
      <c r="O2235" s="50">
        <f>Dataset!A2233</f>
        <v>46274</v>
      </c>
      <c r="P2235" s="16">
        <f>Dataset!B2233</f>
        <v>263307</v>
      </c>
      <c r="Q2235" s="16" t="str">
        <f>Dataset!C2233</f>
        <v>Y</v>
      </c>
      <c r="R2235" s="16">
        <f>Dataset!D2233</f>
        <v>15</v>
      </c>
      <c r="S2235" s="16">
        <f>if(T2235&lt;=0.3,Dataset!D2233, "")</f>
        <v>15</v>
      </c>
      <c r="T2235" s="40">
        <f t="shared" si="2"/>
        <v>0.2440997745</v>
      </c>
      <c r="U2235" s="41" t="b">
        <f t="shared" si="1"/>
        <v>1</v>
      </c>
    </row>
    <row r="2236" ht="15.75" customHeight="1">
      <c r="A2236" s="49"/>
      <c r="B2236" s="49"/>
      <c r="C2236" s="49"/>
      <c r="D2236" s="49"/>
      <c r="E2236" s="49"/>
      <c r="F2236" s="49"/>
      <c r="G2236" s="49"/>
      <c r="H2236" s="49"/>
      <c r="I2236" s="49"/>
      <c r="J2236" s="49"/>
      <c r="K2236" s="49"/>
      <c r="L2236" s="49"/>
      <c r="M2236" s="51"/>
      <c r="O2236" s="50">
        <f>Dataset!A2234</f>
        <v>46274</v>
      </c>
      <c r="P2236" s="16">
        <f>Dataset!B2234</f>
        <v>180087</v>
      </c>
      <c r="Q2236" s="16" t="str">
        <f>Dataset!C2234</f>
        <v>Y</v>
      </c>
      <c r="R2236" s="16">
        <f>Dataset!D2234</f>
        <v>15</v>
      </c>
      <c r="S2236" s="16">
        <f>if(T2236&lt;=0.3,Dataset!D2234, "")</f>
        <v>15</v>
      </c>
      <c r="T2236" s="40">
        <f t="shared" si="2"/>
        <v>0.2126655479</v>
      </c>
      <c r="U2236" s="41" t="b">
        <f t="shared" si="1"/>
        <v>1</v>
      </c>
    </row>
    <row r="2237" ht="15.75" customHeight="1">
      <c r="A2237" s="49"/>
      <c r="B2237" s="49"/>
      <c r="C2237" s="49"/>
      <c r="D2237" s="49"/>
      <c r="E2237" s="49"/>
      <c r="F2237" s="49"/>
      <c r="G2237" s="49"/>
      <c r="H2237" s="49"/>
      <c r="I2237" s="49"/>
      <c r="J2237" s="49"/>
      <c r="K2237" s="49"/>
      <c r="L2237" s="49"/>
      <c r="M2237" s="51"/>
      <c r="O2237" s="50">
        <f>Dataset!A2235</f>
        <v>46274</v>
      </c>
      <c r="P2237" s="16">
        <f>Dataset!B2235</f>
        <v>126050</v>
      </c>
      <c r="Q2237" s="16" t="str">
        <f>Dataset!C2235</f>
        <v>Y</v>
      </c>
      <c r="R2237" s="16">
        <f>Dataset!D2235</f>
        <v>15</v>
      </c>
      <c r="S2237" s="16">
        <f>if(T2237&lt;=0.3,Dataset!D2235, "")</f>
        <v>15</v>
      </c>
      <c r="T2237" s="40">
        <f t="shared" si="2"/>
        <v>0.1305847545</v>
      </c>
      <c r="U2237" s="41" t="b">
        <f t="shared" si="1"/>
        <v>1</v>
      </c>
    </row>
    <row r="2238" ht="15.75" customHeight="1">
      <c r="A2238" s="49"/>
      <c r="B2238" s="49"/>
      <c r="C2238" s="49"/>
      <c r="D2238" s="49"/>
      <c r="E2238" s="49"/>
      <c r="F2238" s="49"/>
      <c r="G2238" s="49"/>
      <c r="H2238" s="49"/>
      <c r="I2238" s="49"/>
      <c r="J2238" s="49"/>
      <c r="K2238" s="49"/>
      <c r="L2238" s="49"/>
      <c r="M2238" s="51"/>
      <c r="O2238" s="50">
        <f>Dataset!A2236</f>
        <v>46274</v>
      </c>
      <c r="P2238" s="16">
        <f>Dataset!B2236</f>
        <v>14039</v>
      </c>
      <c r="Q2238" s="16" t="str">
        <f>Dataset!C2236</f>
        <v>Y</v>
      </c>
      <c r="R2238" s="16">
        <f>Dataset!D2236</f>
        <v>13</v>
      </c>
      <c r="S2238" s="16" t="str">
        <f>if(T2238&lt;=0.3,Dataset!D2236, "")</f>
        <v/>
      </c>
      <c r="T2238" s="40">
        <f t="shared" si="2"/>
        <v>0.80015956</v>
      </c>
      <c r="U2238" s="41" t="b">
        <f t="shared" si="1"/>
        <v>0</v>
      </c>
    </row>
    <row r="2239" ht="15.75" customHeight="1">
      <c r="A2239" s="49"/>
      <c r="B2239" s="49"/>
      <c r="C2239" s="49"/>
      <c r="D2239" s="49"/>
      <c r="E2239" s="49"/>
      <c r="F2239" s="49"/>
      <c r="G2239" s="49"/>
      <c r="H2239" s="49"/>
      <c r="I2239" s="49"/>
      <c r="J2239" s="49"/>
      <c r="K2239" s="49"/>
      <c r="L2239" s="49"/>
      <c r="M2239" s="51"/>
      <c r="O2239" s="50">
        <f>Dataset!A2237</f>
        <v>46274</v>
      </c>
      <c r="P2239" s="16">
        <f>Dataset!B2237</f>
        <v>499424</v>
      </c>
      <c r="Q2239" s="16" t="str">
        <f>Dataset!C2237</f>
        <v>Y</v>
      </c>
      <c r="R2239" s="16">
        <f>Dataset!D2237</f>
        <v>15</v>
      </c>
      <c r="S2239" s="16" t="str">
        <f>if(T2239&lt;=0.3,Dataset!D2237, "")</f>
        <v/>
      </c>
      <c r="T2239" s="40">
        <f t="shared" si="2"/>
        <v>0.466265672</v>
      </c>
      <c r="U2239" s="41" t="b">
        <f t="shared" si="1"/>
        <v>0</v>
      </c>
    </row>
    <row r="2240" ht="15.75" customHeight="1">
      <c r="A2240" s="49"/>
      <c r="B2240" s="49"/>
      <c r="C2240" s="49"/>
      <c r="D2240" s="49"/>
      <c r="E2240" s="49"/>
      <c r="F2240" s="49"/>
      <c r="G2240" s="49"/>
      <c r="H2240" s="49"/>
      <c r="I2240" s="49"/>
      <c r="J2240" s="49"/>
      <c r="K2240" s="49"/>
      <c r="L2240" s="49"/>
      <c r="M2240" s="51"/>
      <c r="O2240" s="50">
        <f>Dataset!A2238</f>
        <v>46274</v>
      </c>
      <c r="P2240" s="16">
        <f>Dataset!B2238</f>
        <v>465096</v>
      </c>
      <c r="Q2240" s="16" t="str">
        <f>Dataset!C2238</f>
        <v>Y</v>
      </c>
      <c r="R2240" s="16">
        <f>Dataset!D2238</f>
        <v>14</v>
      </c>
      <c r="S2240" s="16" t="str">
        <f>if(T2240&lt;=0.3,Dataset!D2238, "")</f>
        <v/>
      </c>
      <c r="T2240" s="40">
        <f t="shared" si="2"/>
        <v>0.682287422</v>
      </c>
      <c r="U2240" s="41" t="b">
        <f t="shared" si="1"/>
        <v>0</v>
      </c>
    </row>
    <row r="2241" ht="15.75" customHeight="1">
      <c r="A2241" s="49"/>
      <c r="B2241" s="49"/>
      <c r="C2241" s="49"/>
      <c r="D2241" s="49"/>
      <c r="E2241" s="49"/>
      <c r="F2241" s="49"/>
      <c r="G2241" s="49"/>
      <c r="H2241" s="49"/>
      <c r="I2241" s="49"/>
      <c r="J2241" s="49"/>
      <c r="K2241" s="49"/>
      <c r="L2241" s="49"/>
      <c r="M2241" s="51"/>
      <c r="O2241" s="50">
        <f>Dataset!A2239</f>
        <v>46274</v>
      </c>
      <c r="P2241" s="16">
        <f>Dataset!B2239</f>
        <v>401485</v>
      </c>
      <c r="Q2241" s="16" t="str">
        <f>Dataset!C2239</f>
        <v>Y</v>
      </c>
      <c r="R2241" s="16">
        <f>Dataset!D2239</f>
        <v>14</v>
      </c>
      <c r="S2241" s="16" t="str">
        <f>if(T2241&lt;=0.3,Dataset!D2239, "")</f>
        <v/>
      </c>
      <c r="T2241" s="40">
        <f t="shared" si="2"/>
        <v>0.6670449072</v>
      </c>
      <c r="U2241" s="41" t="b">
        <f t="shared" si="1"/>
        <v>0</v>
      </c>
    </row>
    <row r="2242" ht="15.75" customHeight="1">
      <c r="A2242" s="49"/>
      <c r="B2242" s="49"/>
      <c r="C2242" s="49"/>
      <c r="D2242" s="49"/>
      <c r="E2242" s="49"/>
      <c r="F2242" s="49"/>
      <c r="G2242" s="49"/>
      <c r="H2242" s="49"/>
      <c r="I2242" s="49"/>
      <c r="J2242" s="49"/>
      <c r="K2242" s="49"/>
      <c r="L2242" s="49"/>
      <c r="M2242" s="51"/>
      <c r="O2242" s="50">
        <f>Dataset!A2240</f>
        <v>46274</v>
      </c>
      <c r="P2242" s="16">
        <f>Dataset!B2240</f>
        <v>135907</v>
      </c>
      <c r="Q2242" s="16" t="str">
        <f>Dataset!C2240</f>
        <v>Y</v>
      </c>
      <c r="R2242" s="16">
        <f>Dataset!D2240</f>
        <v>15</v>
      </c>
      <c r="S2242" s="16" t="str">
        <f>if(T2242&lt;=0.3,Dataset!D2240, "")</f>
        <v/>
      </c>
      <c r="T2242" s="40">
        <f t="shared" si="2"/>
        <v>0.6666554175</v>
      </c>
      <c r="U2242" s="41" t="b">
        <f t="shared" si="1"/>
        <v>0</v>
      </c>
    </row>
    <row r="2243" ht="15.75" customHeight="1">
      <c r="A2243" s="49"/>
      <c r="B2243" s="49"/>
      <c r="C2243" s="49"/>
      <c r="D2243" s="49"/>
      <c r="E2243" s="49"/>
      <c r="F2243" s="49"/>
      <c r="G2243" s="49"/>
      <c r="H2243" s="49"/>
      <c r="I2243" s="49"/>
      <c r="J2243" s="49"/>
      <c r="K2243" s="49"/>
      <c r="L2243" s="49"/>
      <c r="M2243" s="51"/>
      <c r="O2243" s="50">
        <f>Dataset!A2241</f>
        <v>46274</v>
      </c>
      <c r="P2243" s="16">
        <f>Dataset!B2241</f>
        <v>398998</v>
      </c>
      <c r="Q2243" s="16" t="str">
        <f>Dataset!C2241</f>
        <v>Y</v>
      </c>
      <c r="R2243" s="16">
        <f>Dataset!D2241</f>
        <v>15</v>
      </c>
      <c r="S2243" s="16" t="str">
        <f>if(T2243&lt;=0.3,Dataset!D2241, "")</f>
        <v/>
      </c>
      <c r="T2243" s="40">
        <f t="shared" si="2"/>
        <v>0.8954960613</v>
      </c>
      <c r="U2243" s="41" t="b">
        <f t="shared" si="1"/>
        <v>0</v>
      </c>
    </row>
    <row r="2244" ht="15.75" customHeight="1">
      <c r="A2244" s="49"/>
      <c r="B2244" s="49"/>
      <c r="C2244" s="49"/>
      <c r="D2244" s="49"/>
      <c r="E2244" s="49"/>
      <c r="F2244" s="49"/>
      <c r="G2244" s="49"/>
      <c r="H2244" s="49"/>
      <c r="I2244" s="49"/>
      <c r="J2244" s="49"/>
      <c r="K2244" s="49"/>
      <c r="L2244" s="49"/>
      <c r="M2244" s="51"/>
      <c r="O2244" s="50">
        <f>Dataset!A2242</f>
        <v>46274</v>
      </c>
      <c r="P2244" s="16">
        <f>Dataset!B2242</f>
        <v>271186</v>
      </c>
      <c r="Q2244" s="16" t="str">
        <f>Dataset!C2242</f>
        <v>Y</v>
      </c>
      <c r="R2244" s="16">
        <f>Dataset!D2242</f>
        <v>14</v>
      </c>
      <c r="S2244" s="16" t="str">
        <f>if(T2244&lt;=0.3,Dataset!D2242, "")</f>
        <v/>
      </c>
      <c r="T2244" s="40">
        <f t="shared" si="2"/>
        <v>0.5977636937</v>
      </c>
      <c r="U2244" s="41" t="b">
        <f t="shared" si="1"/>
        <v>0</v>
      </c>
    </row>
    <row r="2245" ht="15.75" customHeight="1">
      <c r="A2245" s="49"/>
      <c r="B2245" s="49"/>
      <c r="C2245" s="49"/>
      <c r="D2245" s="49"/>
      <c r="E2245" s="49"/>
      <c r="F2245" s="49"/>
      <c r="G2245" s="49"/>
      <c r="H2245" s="49"/>
      <c r="I2245" s="49"/>
      <c r="J2245" s="49"/>
      <c r="K2245" s="49"/>
      <c r="L2245" s="49"/>
      <c r="M2245" s="51"/>
      <c r="O2245" s="50">
        <f>Dataset!A2243</f>
        <v>46274</v>
      </c>
      <c r="P2245" s="16">
        <f>Dataset!B2243</f>
        <v>394703</v>
      </c>
      <c r="Q2245" s="16" t="str">
        <f>Dataset!C2243</f>
        <v>Y</v>
      </c>
      <c r="R2245" s="16">
        <f>Dataset!D2243</f>
        <v>13</v>
      </c>
      <c r="S2245" s="16" t="str">
        <f>if(T2245&lt;=0.3,Dataset!D2243, "")</f>
        <v/>
      </c>
      <c r="T2245" s="40">
        <f t="shared" si="2"/>
        <v>0.9222468225</v>
      </c>
      <c r="U2245" s="41" t="b">
        <f t="shared" si="1"/>
        <v>0</v>
      </c>
    </row>
    <row r="2246" ht="15.75" customHeight="1">
      <c r="A2246" s="49"/>
      <c r="B2246" s="49"/>
      <c r="C2246" s="49"/>
      <c r="D2246" s="49"/>
      <c r="E2246" s="49"/>
      <c r="F2246" s="49"/>
      <c r="G2246" s="49"/>
      <c r="H2246" s="49"/>
      <c r="I2246" s="49"/>
      <c r="J2246" s="49"/>
      <c r="K2246" s="49"/>
      <c r="L2246" s="49"/>
      <c r="M2246" s="51"/>
      <c r="O2246" s="50">
        <f>Dataset!A2244</f>
        <v>46274</v>
      </c>
      <c r="P2246" s="16">
        <f>Dataset!B2244</f>
        <v>450742</v>
      </c>
      <c r="Q2246" s="16" t="str">
        <f>Dataset!C2244</f>
        <v>Y</v>
      </c>
      <c r="R2246" s="16">
        <f>Dataset!D2244</f>
        <v>13</v>
      </c>
      <c r="S2246" s="16">
        <f>if(T2246&lt;=0.3,Dataset!D2244, "")</f>
        <v>13</v>
      </c>
      <c r="T2246" s="40">
        <f t="shared" si="2"/>
        <v>0.002720447753</v>
      </c>
      <c r="U2246" s="41" t="b">
        <f t="shared" si="1"/>
        <v>1</v>
      </c>
    </row>
    <row r="2247" ht="15.75" customHeight="1">
      <c r="A2247" s="49"/>
      <c r="B2247" s="49"/>
      <c r="C2247" s="49"/>
      <c r="D2247" s="49"/>
      <c r="E2247" s="49"/>
      <c r="F2247" s="49"/>
      <c r="G2247" s="49"/>
      <c r="H2247" s="49"/>
      <c r="I2247" s="49"/>
      <c r="J2247" s="49"/>
      <c r="K2247" s="49"/>
      <c r="L2247" s="49"/>
      <c r="M2247" s="51"/>
      <c r="O2247" s="50">
        <f>Dataset!A2245</f>
        <v>46274</v>
      </c>
      <c r="P2247" s="16">
        <f>Dataset!B2245</f>
        <v>461707</v>
      </c>
      <c r="Q2247" s="16" t="str">
        <f>Dataset!C2245</f>
        <v>Y</v>
      </c>
      <c r="R2247" s="16">
        <f>Dataset!D2245</f>
        <v>15</v>
      </c>
      <c r="S2247" s="16" t="str">
        <f>if(T2247&lt;=0.3,Dataset!D2245, "")</f>
        <v/>
      </c>
      <c r="T2247" s="40">
        <f t="shared" si="2"/>
        <v>0.3118779876</v>
      </c>
      <c r="U2247" s="41" t="b">
        <f t="shared" si="1"/>
        <v>0</v>
      </c>
    </row>
    <row r="2248" ht="15.75" customHeight="1">
      <c r="A2248" s="49"/>
      <c r="B2248" s="49"/>
      <c r="C2248" s="49"/>
      <c r="D2248" s="49"/>
      <c r="E2248" s="49"/>
      <c r="F2248" s="49"/>
      <c r="G2248" s="49"/>
      <c r="H2248" s="49"/>
      <c r="I2248" s="49"/>
      <c r="J2248" s="49"/>
      <c r="K2248" s="49"/>
      <c r="L2248" s="49"/>
      <c r="M2248" s="51"/>
      <c r="O2248" s="50">
        <f>Dataset!A2246</f>
        <v>46274</v>
      </c>
      <c r="P2248" s="16">
        <f>Dataset!B2246</f>
        <v>271574</v>
      </c>
      <c r="Q2248" s="16" t="str">
        <f>Dataset!C2246</f>
        <v>Y</v>
      </c>
      <c r="R2248" s="16">
        <f>Dataset!D2246</f>
        <v>14</v>
      </c>
      <c r="S2248" s="16">
        <f>if(T2248&lt;=0.3,Dataset!D2246, "")</f>
        <v>14</v>
      </c>
      <c r="T2248" s="40">
        <f t="shared" si="2"/>
        <v>0.04183464508</v>
      </c>
      <c r="U2248" s="41" t="b">
        <f t="shared" si="1"/>
        <v>1</v>
      </c>
    </row>
    <row r="2249" ht="15.75" customHeight="1">
      <c r="A2249" s="49"/>
      <c r="B2249" s="49"/>
      <c r="C2249" s="49"/>
      <c r="D2249" s="49"/>
      <c r="E2249" s="49"/>
      <c r="F2249" s="49"/>
      <c r="G2249" s="49"/>
      <c r="H2249" s="49"/>
      <c r="I2249" s="49"/>
      <c r="J2249" s="49"/>
      <c r="K2249" s="49"/>
      <c r="L2249" s="49"/>
      <c r="M2249" s="51"/>
      <c r="O2249" s="50">
        <f>Dataset!A2247</f>
        <v>46274</v>
      </c>
      <c r="P2249" s="16">
        <f>Dataset!B2247</f>
        <v>499576</v>
      </c>
      <c r="Q2249" s="16" t="str">
        <f>Dataset!C2247</f>
        <v>Y</v>
      </c>
      <c r="R2249" s="16">
        <f>Dataset!D2247</f>
        <v>14</v>
      </c>
      <c r="S2249" s="16" t="str">
        <f>if(T2249&lt;=0.3,Dataset!D2247, "")</f>
        <v/>
      </c>
      <c r="T2249" s="40">
        <f t="shared" si="2"/>
        <v>0.3285849602</v>
      </c>
      <c r="U2249" s="41" t="b">
        <f t="shared" si="1"/>
        <v>0</v>
      </c>
    </row>
    <row r="2250" ht="15.75" customHeight="1">
      <c r="A2250" s="49"/>
      <c r="B2250" s="49"/>
      <c r="C2250" s="49"/>
      <c r="D2250" s="49"/>
      <c r="E2250" s="49"/>
      <c r="F2250" s="49"/>
      <c r="G2250" s="49"/>
      <c r="H2250" s="49"/>
      <c r="I2250" s="49"/>
      <c r="J2250" s="49"/>
      <c r="K2250" s="49"/>
      <c r="L2250" s="49"/>
      <c r="M2250" s="51"/>
      <c r="O2250" s="50">
        <f>Dataset!A2248</f>
        <v>46274</v>
      </c>
      <c r="P2250" s="16">
        <f>Dataset!B2248</f>
        <v>329955</v>
      </c>
      <c r="Q2250" s="16" t="str">
        <f>Dataset!C2248</f>
        <v>Y</v>
      </c>
      <c r="R2250" s="16">
        <f>Dataset!D2248</f>
        <v>13</v>
      </c>
      <c r="S2250" s="16" t="str">
        <f>if(T2250&lt;=0.3,Dataset!D2248, "")</f>
        <v/>
      </c>
      <c r="T2250" s="40">
        <f t="shared" si="2"/>
        <v>0.5941187205</v>
      </c>
      <c r="U2250" s="41" t="b">
        <f t="shared" si="1"/>
        <v>0</v>
      </c>
    </row>
    <row r="2251" ht="15.75" customHeight="1">
      <c r="A2251" s="49"/>
      <c r="B2251" s="49"/>
      <c r="C2251" s="49"/>
      <c r="D2251" s="49"/>
      <c r="E2251" s="49"/>
      <c r="F2251" s="49"/>
      <c r="G2251" s="49"/>
      <c r="H2251" s="49"/>
      <c r="I2251" s="49"/>
      <c r="J2251" s="49"/>
      <c r="K2251" s="49"/>
      <c r="L2251" s="49"/>
      <c r="M2251" s="51"/>
      <c r="O2251" s="50">
        <f>Dataset!A2249</f>
        <v>46274</v>
      </c>
      <c r="P2251" s="16">
        <f>Dataset!B2249</f>
        <v>141529</v>
      </c>
      <c r="Q2251" s="16" t="str">
        <f>Dataset!C2249</f>
        <v>Y</v>
      </c>
      <c r="R2251" s="16">
        <f>Dataset!D2249</f>
        <v>15</v>
      </c>
      <c r="S2251" s="16">
        <f>if(T2251&lt;=0.3,Dataset!D2249, "")</f>
        <v>15</v>
      </c>
      <c r="T2251" s="40">
        <f t="shared" si="2"/>
        <v>0.09590410047</v>
      </c>
      <c r="U2251" s="41" t="b">
        <f t="shared" si="1"/>
        <v>1</v>
      </c>
    </row>
    <row r="2252" ht="15.75" customHeight="1">
      <c r="A2252" s="49"/>
      <c r="B2252" s="49"/>
      <c r="C2252" s="49"/>
      <c r="D2252" s="49"/>
      <c r="E2252" s="49"/>
      <c r="F2252" s="49"/>
      <c r="G2252" s="49"/>
      <c r="H2252" s="49"/>
      <c r="I2252" s="49"/>
      <c r="J2252" s="49"/>
      <c r="K2252" s="49"/>
      <c r="L2252" s="49"/>
      <c r="M2252" s="51"/>
      <c r="O2252" s="50">
        <f>Dataset!A2250</f>
        <v>46274</v>
      </c>
      <c r="P2252" s="16">
        <f>Dataset!B2250</f>
        <v>397251</v>
      </c>
      <c r="Q2252" s="16" t="str">
        <f>Dataset!C2250</f>
        <v>Y</v>
      </c>
      <c r="R2252" s="16">
        <f>Dataset!D2250</f>
        <v>14</v>
      </c>
      <c r="S2252" s="16" t="str">
        <f>if(T2252&lt;=0.3,Dataset!D2250, "")</f>
        <v/>
      </c>
      <c r="T2252" s="40">
        <f t="shared" si="2"/>
        <v>0.8950629474</v>
      </c>
      <c r="U2252" s="41" t="b">
        <f t="shared" si="1"/>
        <v>0</v>
      </c>
    </row>
    <row r="2253" ht="15.75" customHeight="1">
      <c r="A2253" s="49"/>
      <c r="B2253" s="49"/>
      <c r="C2253" s="49"/>
      <c r="D2253" s="49"/>
      <c r="E2253" s="49"/>
      <c r="F2253" s="49"/>
      <c r="G2253" s="49"/>
      <c r="H2253" s="49"/>
      <c r="I2253" s="49"/>
      <c r="J2253" s="49"/>
      <c r="K2253" s="49"/>
      <c r="L2253" s="49"/>
      <c r="M2253" s="51"/>
      <c r="O2253" s="50">
        <f>Dataset!A2251</f>
        <v>46274</v>
      </c>
      <c r="P2253" s="16">
        <f>Dataset!B2251</f>
        <v>58618</v>
      </c>
      <c r="Q2253" s="16" t="str">
        <f>Dataset!C2251</f>
        <v>Y</v>
      </c>
      <c r="R2253" s="16">
        <f>Dataset!D2251</f>
        <v>13</v>
      </c>
      <c r="S2253" s="16" t="str">
        <f>if(T2253&lt;=0.3,Dataset!D2251, "")</f>
        <v/>
      </c>
      <c r="T2253" s="40">
        <f t="shared" si="2"/>
        <v>0.7788961479</v>
      </c>
      <c r="U2253" s="41" t="b">
        <f t="shared" si="1"/>
        <v>0</v>
      </c>
    </row>
    <row r="2254" ht="15.75" customHeight="1">
      <c r="A2254" s="49"/>
      <c r="B2254" s="49"/>
      <c r="C2254" s="49"/>
      <c r="D2254" s="49"/>
      <c r="E2254" s="49"/>
      <c r="F2254" s="49"/>
      <c r="G2254" s="49"/>
      <c r="H2254" s="49"/>
      <c r="I2254" s="49"/>
      <c r="J2254" s="49"/>
      <c r="K2254" s="49"/>
      <c r="L2254" s="49"/>
      <c r="M2254" s="51"/>
      <c r="O2254" s="50">
        <f>Dataset!A2252</f>
        <v>46274</v>
      </c>
      <c r="P2254" s="16">
        <f>Dataset!B2252</f>
        <v>36153</v>
      </c>
      <c r="Q2254" s="16" t="str">
        <f>Dataset!C2252</f>
        <v>Y</v>
      </c>
      <c r="R2254" s="16">
        <f>Dataset!D2252</f>
        <v>14</v>
      </c>
      <c r="S2254" s="16" t="str">
        <f>if(T2254&lt;=0.3,Dataset!D2252, "")</f>
        <v/>
      </c>
      <c r="T2254" s="40">
        <f t="shared" si="2"/>
        <v>0.9909550934</v>
      </c>
      <c r="U2254" s="41" t="b">
        <f t="shared" si="1"/>
        <v>0</v>
      </c>
    </row>
    <row r="2255" ht="15.75" customHeight="1">
      <c r="A2255" s="49"/>
      <c r="B2255" s="49"/>
      <c r="C2255" s="49"/>
      <c r="D2255" s="49"/>
      <c r="E2255" s="49"/>
      <c r="F2255" s="49"/>
      <c r="G2255" s="49"/>
      <c r="H2255" s="49"/>
      <c r="I2255" s="49"/>
      <c r="J2255" s="49"/>
      <c r="K2255" s="49"/>
      <c r="L2255" s="49"/>
      <c r="M2255" s="51"/>
      <c r="O2255" s="50">
        <f>Dataset!A2253</f>
        <v>46274</v>
      </c>
      <c r="P2255" s="16">
        <f>Dataset!B2253</f>
        <v>113660</v>
      </c>
      <c r="Q2255" s="16" t="str">
        <f>Dataset!C2253</f>
        <v>Y</v>
      </c>
      <c r="R2255" s="16">
        <f>Dataset!D2253</f>
        <v>15</v>
      </c>
      <c r="S2255" s="16" t="str">
        <f>if(T2255&lt;=0.3,Dataset!D2253, "")</f>
        <v/>
      </c>
      <c r="T2255" s="40">
        <f t="shared" si="2"/>
        <v>0.5786818586</v>
      </c>
      <c r="U2255" s="41" t="b">
        <f t="shared" si="1"/>
        <v>0</v>
      </c>
    </row>
    <row r="2256" ht="15.75" customHeight="1">
      <c r="A2256" s="49"/>
      <c r="B2256" s="49"/>
      <c r="C2256" s="49"/>
      <c r="D2256" s="49"/>
      <c r="E2256" s="49"/>
      <c r="F2256" s="49"/>
      <c r="G2256" s="49"/>
      <c r="H2256" s="49"/>
      <c r="I2256" s="49"/>
      <c r="J2256" s="49"/>
      <c r="K2256" s="49"/>
      <c r="L2256" s="49"/>
      <c r="M2256" s="51"/>
      <c r="O2256" s="50">
        <f>Dataset!A2254</f>
        <v>46274</v>
      </c>
      <c r="P2256" s="16">
        <f>Dataset!B2254</f>
        <v>271429</v>
      </c>
      <c r="Q2256" s="16" t="str">
        <f>Dataset!C2254</f>
        <v>Y</v>
      </c>
      <c r="R2256" s="16">
        <f>Dataset!D2254</f>
        <v>14</v>
      </c>
      <c r="S2256" s="16" t="str">
        <f>if(T2256&lt;=0.3,Dataset!D2254, "")</f>
        <v/>
      </c>
      <c r="T2256" s="40">
        <f t="shared" si="2"/>
        <v>0.580709764</v>
      </c>
      <c r="U2256" s="41" t="b">
        <f t="shared" si="1"/>
        <v>0</v>
      </c>
    </row>
    <row r="2257" ht="15.75" customHeight="1">
      <c r="A2257" s="49"/>
      <c r="B2257" s="49"/>
      <c r="C2257" s="49"/>
      <c r="D2257" s="49"/>
      <c r="E2257" s="49"/>
      <c r="F2257" s="49"/>
      <c r="G2257" s="49"/>
      <c r="H2257" s="49"/>
      <c r="I2257" s="49"/>
      <c r="J2257" s="49"/>
      <c r="K2257" s="49"/>
      <c r="L2257" s="49"/>
      <c r="M2257" s="51"/>
      <c r="O2257" s="50">
        <f>Dataset!A2255</f>
        <v>46274</v>
      </c>
      <c r="P2257" s="16">
        <f>Dataset!B2255</f>
        <v>321434</v>
      </c>
      <c r="Q2257" s="16" t="str">
        <f>Dataset!C2255</f>
        <v>Y</v>
      </c>
      <c r="R2257" s="16">
        <f>Dataset!D2255</f>
        <v>15</v>
      </c>
      <c r="S2257" s="16" t="str">
        <f>if(T2257&lt;=0.3,Dataset!D2255, "")</f>
        <v/>
      </c>
      <c r="T2257" s="40">
        <f t="shared" si="2"/>
        <v>0.6586510991</v>
      </c>
      <c r="U2257" s="41" t="b">
        <f t="shared" si="1"/>
        <v>0</v>
      </c>
    </row>
    <row r="2258" ht="15.75" customHeight="1">
      <c r="A2258" s="49"/>
      <c r="B2258" s="49"/>
      <c r="C2258" s="49"/>
      <c r="D2258" s="49"/>
      <c r="E2258" s="49"/>
      <c r="F2258" s="49"/>
      <c r="G2258" s="49"/>
      <c r="H2258" s="49"/>
      <c r="I2258" s="49"/>
      <c r="J2258" s="49"/>
      <c r="K2258" s="49"/>
      <c r="L2258" s="49"/>
      <c r="M2258" s="51"/>
      <c r="O2258" s="50">
        <f>Dataset!A2256</f>
        <v>46274</v>
      </c>
      <c r="P2258" s="16">
        <f>Dataset!B2256</f>
        <v>210262</v>
      </c>
      <c r="Q2258" s="16" t="str">
        <f>Dataset!C2256</f>
        <v>Y</v>
      </c>
      <c r="R2258" s="16">
        <f>Dataset!D2256</f>
        <v>14</v>
      </c>
      <c r="S2258" s="16" t="str">
        <f>if(T2258&lt;=0.3,Dataset!D2256, "")</f>
        <v/>
      </c>
      <c r="T2258" s="40">
        <f t="shared" si="2"/>
        <v>0.7359596712</v>
      </c>
      <c r="U2258" s="41" t="b">
        <f t="shared" si="1"/>
        <v>0</v>
      </c>
    </row>
    <row r="2259" ht="15.75" customHeight="1">
      <c r="A2259" s="49"/>
      <c r="B2259" s="49"/>
      <c r="C2259" s="49"/>
      <c r="D2259" s="49"/>
      <c r="E2259" s="49"/>
      <c r="F2259" s="49"/>
      <c r="G2259" s="49"/>
      <c r="H2259" s="49"/>
      <c r="I2259" s="49"/>
      <c r="J2259" s="49"/>
      <c r="K2259" s="49"/>
      <c r="L2259" s="49"/>
      <c r="M2259" s="51"/>
      <c r="O2259" s="50">
        <f>Dataset!A2257</f>
        <v>46274</v>
      </c>
      <c r="P2259" s="16">
        <f>Dataset!B2257</f>
        <v>208749</v>
      </c>
      <c r="Q2259" s="16" t="str">
        <f>Dataset!C2257</f>
        <v>Y</v>
      </c>
      <c r="R2259" s="16">
        <f>Dataset!D2257</f>
        <v>13</v>
      </c>
      <c r="S2259" s="16" t="str">
        <f>if(T2259&lt;=0.3,Dataset!D2257, "")</f>
        <v/>
      </c>
      <c r="T2259" s="40">
        <f t="shared" si="2"/>
        <v>0.3576472744</v>
      </c>
      <c r="U2259" s="41" t="b">
        <f t="shared" si="1"/>
        <v>0</v>
      </c>
    </row>
    <row r="2260" ht="15.75" customHeight="1">
      <c r="A2260" s="49"/>
      <c r="B2260" s="49"/>
      <c r="C2260" s="49"/>
      <c r="D2260" s="49"/>
      <c r="E2260" s="49"/>
      <c r="F2260" s="49"/>
      <c r="G2260" s="49"/>
      <c r="H2260" s="49"/>
      <c r="I2260" s="49"/>
      <c r="J2260" s="49"/>
      <c r="K2260" s="49"/>
      <c r="L2260" s="49"/>
      <c r="M2260" s="51"/>
      <c r="O2260" s="50">
        <f>Dataset!A2258</f>
        <v>46274</v>
      </c>
      <c r="P2260" s="16">
        <f>Dataset!B2258</f>
        <v>446567</v>
      </c>
      <c r="Q2260" s="16" t="str">
        <f>Dataset!C2258</f>
        <v>Y</v>
      </c>
      <c r="R2260" s="16">
        <f>Dataset!D2258</f>
        <v>12</v>
      </c>
      <c r="S2260" s="16" t="str">
        <f>if(T2260&lt;=0.3,Dataset!D2258, "")</f>
        <v/>
      </c>
      <c r="T2260" s="40">
        <f t="shared" si="2"/>
        <v>0.879493201</v>
      </c>
      <c r="U2260" s="41" t="b">
        <f t="shared" si="1"/>
        <v>0</v>
      </c>
    </row>
    <row r="2261" ht="15.75" customHeight="1">
      <c r="A2261" s="49"/>
      <c r="B2261" s="49"/>
      <c r="C2261" s="49"/>
      <c r="D2261" s="49"/>
      <c r="E2261" s="49"/>
      <c r="F2261" s="49"/>
      <c r="G2261" s="49"/>
      <c r="H2261" s="49"/>
      <c r="I2261" s="49"/>
      <c r="J2261" s="49"/>
      <c r="K2261" s="49"/>
      <c r="L2261" s="49"/>
      <c r="M2261" s="51"/>
      <c r="O2261" s="50">
        <f>Dataset!A2259</f>
        <v>46274</v>
      </c>
      <c r="P2261" s="16">
        <f>Dataset!B2259</f>
        <v>77735</v>
      </c>
      <c r="Q2261" s="16" t="str">
        <f>Dataset!C2259</f>
        <v>Y</v>
      </c>
      <c r="R2261" s="16">
        <f>Dataset!D2259</f>
        <v>13</v>
      </c>
      <c r="S2261" s="16">
        <f>if(T2261&lt;=0.3,Dataset!D2259, "")</f>
        <v>13</v>
      </c>
      <c r="T2261" s="40">
        <f t="shared" si="2"/>
        <v>0.114723325</v>
      </c>
      <c r="U2261" s="41" t="b">
        <f t="shared" si="1"/>
        <v>1</v>
      </c>
    </row>
    <row r="2262" ht="15.75" customHeight="1">
      <c r="A2262" s="49"/>
      <c r="B2262" s="49"/>
      <c r="C2262" s="49"/>
      <c r="D2262" s="49"/>
      <c r="E2262" s="49"/>
      <c r="F2262" s="49"/>
      <c r="G2262" s="49"/>
      <c r="H2262" s="49"/>
      <c r="I2262" s="49"/>
      <c r="J2262" s="49"/>
      <c r="K2262" s="49"/>
      <c r="L2262" s="49"/>
      <c r="M2262" s="51"/>
      <c r="O2262" s="50">
        <f>Dataset!A2260</f>
        <v>46273</v>
      </c>
      <c r="P2262" s="16">
        <f>Dataset!B2260</f>
        <v>255494</v>
      </c>
      <c r="Q2262" s="16" t="str">
        <f>Dataset!C2260</f>
        <v>Y</v>
      </c>
      <c r="R2262" s="16">
        <f>Dataset!D2260</f>
        <v>15</v>
      </c>
      <c r="S2262" s="16">
        <f>if(T2262&lt;=0.3,Dataset!D2260, "")</f>
        <v>15</v>
      </c>
      <c r="T2262" s="40">
        <f t="shared" si="2"/>
        <v>0.07056803554</v>
      </c>
      <c r="U2262" s="41" t="b">
        <f t="shared" si="1"/>
        <v>1</v>
      </c>
    </row>
    <row r="2263" ht="15.75" customHeight="1">
      <c r="A2263" s="49"/>
      <c r="B2263" s="49"/>
      <c r="C2263" s="49"/>
      <c r="D2263" s="49"/>
      <c r="E2263" s="49"/>
      <c r="F2263" s="49"/>
      <c r="G2263" s="49"/>
      <c r="H2263" s="49"/>
      <c r="I2263" s="49"/>
      <c r="J2263" s="49"/>
      <c r="K2263" s="49"/>
      <c r="L2263" s="49"/>
      <c r="M2263" s="51"/>
      <c r="O2263" s="50">
        <f>Dataset!A2261</f>
        <v>46273</v>
      </c>
      <c r="P2263" s="16">
        <f>Dataset!B2261</f>
        <v>362480</v>
      </c>
      <c r="Q2263" s="16" t="str">
        <f>Dataset!C2261</f>
        <v>Y</v>
      </c>
      <c r="R2263" s="16">
        <f>Dataset!D2261</f>
        <v>13</v>
      </c>
      <c r="S2263" s="16" t="str">
        <f>if(T2263&lt;=0.3,Dataset!D2261, "")</f>
        <v/>
      </c>
      <c r="T2263" s="40">
        <f t="shared" si="2"/>
        <v>0.9375551445</v>
      </c>
      <c r="U2263" s="41" t="b">
        <f t="shared" si="1"/>
        <v>0</v>
      </c>
    </row>
    <row r="2264" ht="15.75" customHeight="1">
      <c r="A2264" s="49"/>
      <c r="B2264" s="49"/>
      <c r="C2264" s="49"/>
      <c r="D2264" s="49"/>
      <c r="E2264" s="49"/>
      <c r="F2264" s="49"/>
      <c r="G2264" s="49"/>
      <c r="H2264" s="49"/>
      <c r="I2264" s="49"/>
      <c r="J2264" s="49"/>
      <c r="K2264" s="49"/>
      <c r="L2264" s="49"/>
      <c r="M2264" s="51"/>
      <c r="O2264" s="50">
        <f>Dataset!A2262</f>
        <v>46273</v>
      </c>
      <c r="P2264" s="16">
        <f>Dataset!B2262</f>
        <v>44033</v>
      </c>
      <c r="Q2264" s="16" t="str">
        <f>Dataset!C2262</f>
        <v>Y</v>
      </c>
      <c r="R2264" s="16">
        <f>Dataset!D2262</f>
        <v>14</v>
      </c>
      <c r="S2264" s="16" t="str">
        <f>if(T2264&lt;=0.3,Dataset!D2262, "")</f>
        <v/>
      </c>
      <c r="T2264" s="40">
        <f t="shared" si="2"/>
        <v>0.605885602</v>
      </c>
      <c r="U2264" s="41" t="b">
        <f t="shared" si="1"/>
        <v>0</v>
      </c>
    </row>
    <row r="2265" ht="15.75" customHeight="1">
      <c r="A2265" s="49"/>
      <c r="B2265" s="49"/>
      <c r="C2265" s="49"/>
      <c r="D2265" s="49"/>
      <c r="E2265" s="49"/>
      <c r="F2265" s="49"/>
      <c r="G2265" s="49"/>
      <c r="H2265" s="49"/>
      <c r="I2265" s="49"/>
      <c r="J2265" s="49"/>
      <c r="K2265" s="49"/>
      <c r="L2265" s="49"/>
      <c r="M2265" s="51"/>
      <c r="O2265" s="50">
        <f>Dataset!A2263</f>
        <v>46273</v>
      </c>
      <c r="P2265" s="16">
        <f>Dataset!B2263</f>
        <v>494943</v>
      </c>
      <c r="Q2265" s="16" t="str">
        <f>Dataset!C2263</f>
        <v>Y</v>
      </c>
      <c r="R2265" s="16">
        <f>Dataset!D2263</f>
        <v>14</v>
      </c>
      <c r="S2265" s="16" t="str">
        <f>if(T2265&lt;=0.3,Dataset!D2263, "")</f>
        <v/>
      </c>
      <c r="T2265" s="40">
        <f t="shared" si="2"/>
        <v>0.3252915586</v>
      </c>
      <c r="U2265" s="41" t="b">
        <f t="shared" si="1"/>
        <v>0</v>
      </c>
    </row>
    <row r="2266" ht="15.75" customHeight="1">
      <c r="A2266" s="49"/>
      <c r="B2266" s="49"/>
      <c r="C2266" s="49"/>
      <c r="D2266" s="49"/>
      <c r="E2266" s="49"/>
      <c r="F2266" s="49"/>
      <c r="G2266" s="49"/>
      <c r="H2266" s="49"/>
      <c r="I2266" s="49"/>
      <c r="J2266" s="49"/>
      <c r="K2266" s="49"/>
      <c r="L2266" s="49"/>
      <c r="M2266" s="51"/>
      <c r="O2266" s="50">
        <f>Dataset!A2264</f>
        <v>46273</v>
      </c>
      <c r="P2266" s="16">
        <f>Dataset!B2264</f>
        <v>440406</v>
      </c>
      <c r="Q2266" s="16" t="str">
        <f>Dataset!C2264</f>
        <v>Y</v>
      </c>
      <c r="R2266" s="16">
        <f>Dataset!D2264</f>
        <v>12</v>
      </c>
      <c r="S2266" s="16" t="str">
        <f>if(T2266&lt;=0.3,Dataset!D2264, "")</f>
        <v/>
      </c>
      <c r="T2266" s="40">
        <f t="shared" si="2"/>
        <v>0.6628946969</v>
      </c>
      <c r="U2266" s="41" t="b">
        <f t="shared" si="1"/>
        <v>0</v>
      </c>
    </row>
    <row r="2267" ht="15.75" customHeight="1">
      <c r="A2267" s="49"/>
      <c r="B2267" s="49"/>
      <c r="C2267" s="49"/>
      <c r="D2267" s="49"/>
      <c r="E2267" s="49"/>
      <c r="F2267" s="49"/>
      <c r="G2267" s="49"/>
      <c r="H2267" s="49"/>
      <c r="I2267" s="49"/>
      <c r="J2267" s="49"/>
      <c r="K2267" s="49"/>
      <c r="L2267" s="49"/>
      <c r="M2267" s="51"/>
      <c r="O2267" s="50">
        <f>Dataset!A2265</f>
        <v>46273</v>
      </c>
      <c r="P2267" s="16">
        <f>Dataset!B2265</f>
        <v>253130</v>
      </c>
      <c r="Q2267" s="16" t="str">
        <f>Dataset!C2265</f>
        <v>Y</v>
      </c>
      <c r="R2267" s="16">
        <f>Dataset!D2265</f>
        <v>15</v>
      </c>
      <c r="S2267" s="16" t="str">
        <f>if(T2267&lt;=0.3,Dataset!D2265, "")</f>
        <v/>
      </c>
      <c r="T2267" s="40">
        <f t="shared" si="2"/>
        <v>0.7176500278</v>
      </c>
      <c r="U2267" s="41" t="b">
        <f t="shared" si="1"/>
        <v>0</v>
      </c>
    </row>
    <row r="2268" ht="15.75" customHeight="1">
      <c r="A2268" s="49"/>
      <c r="B2268" s="49"/>
      <c r="C2268" s="49"/>
      <c r="D2268" s="49"/>
      <c r="E2268" s="49"/>
      <c r="F2268" s="49"/>
      <c r="G2268" s="49"/>
      <c r="H2268" s="49"/>
      <c r="I2268" s="49"/>
      <c r="J2268" s="49"/>
      <c r="K2268" s="49"/>
      <c r="L2268" s="49"/>
      <c r="M2268" s="51"/>
      <c r="O2268" s="50">
        <f>Dataset!A2266</f>
        <v>46273</v>
      </c>
      <c r="P2268" s="16">
        <f>Dataset!B2266</f>
        <v>434706</v>
      </c>
      <c r="Q2268" s="16" t="str">
        <f>Dataset!C2266</f>
        <v>Y</v>
      </c>
      <c r="R2268" s="16">
        <f>Dataset!D2266</f>
        <v>14</v>
      </c>
      <c r="S2268" s="16" t="str">
        <f>if(T2268&lt;=0.3,Dataset!D2266, "")</f>
        <v/>
      </c>
      <c r="T2268" s="40">
        <f t="shared" si="2"/>
        <v>0.8565516815</v>
      </c>
      <c r="U2268" s="41" t="b">
        <f t="shared" si="1"/>
        <v>0</v>
      </c>
    </row>
    <row r="2269" ht="15.75" customHeight="1">
      <c r="A2269" s="49"/>
      <c r="B2269" s="49"/>
      <c r="C2269" s="49"/>
      <c r="D2269" s="49"/>
      <c r="E2269" s="49"/>
      <c r="F2269" s="49"/>
      <c r="G2269" s="49"/>
      <c r="H2269" s="49"/>
      <c r="I2269" s="49"/>
      <c r="J2269" s="49"/>
      <c r="K2269" s="49"/>
      <c r="L2269" s="49"/>
      <c r="M2269" s="51"/>
      <c r="O2269" s="50">
        <f>Dataset!A2267</f>
        <v>46273</v>
      </c>
      <c r="P2269" s="16">
        <f>Dataset!B2267</f>
        <v>257686</v>
      </c>
      <c r="Q2269" s="16" t="str">
        <f>Dataset!C2267</f>
        <v>Y</v>
      </c>
      <c r="R2269" s="16">
        <f>Dataset!D2267</f>
        <v>15</v>
      </c>
      <c r="S2269" s="16" t="str">
        <f>if(T2269&lt;=0.3,Dataset!D2267, "")</f>
        <v/>
      </c>
      <c r="T2269" s="40">
        <f t="shared" si="2"/>
        <v>0.5246910982</v>
      </c>
      <c r="U2269" s="41" t="b">
        <f t="shared" si="1"/>
        <v>0</v>
      </c>
    </row>
    <row r="2270" ht="15.75" customHeight="1">
      <c r="A2270" s="49"/>
      <c r="B2270" s="49"/>
      <c r="C2270" s="49"/>
      <c r="D2270" s="49"/>
      <c r="E2270" s="49"/>
      <c r="F2270" s="49"/>
      <c r="G2270" s="49"/>
      <c r="H2270" s="49"/>
      <c r="I2270" s="49"/>
      <c r="J2270" s="49"/>
      <c r="K2270" s="49"/>
      <c r="L2270" s="49"/>
      <c r="M2270" s="51"/>
      <c r="O2270" s="50">
        <f>Dataset!A2268</f>
        <v>46273</v>
      </c>
      <c r="P2270" s="16">
        <f>Dataset!B2268</f>
        <v>190431</v>
      </c>
      <c r="Q2270" s="16" t="str">
        <f>Dataset!C2268</f>
        <v>Y</v>
      </c>
      <c r="R2270" s="16">
        <f>Dataset!D2268</f>
        <v>14</v>
      </c>
      <c r="S2270" s="16">
        <f>if(T2270&lt;=0.3,Dataset!D2268, "")</f>
        <v>14</v>
      </c>
      <c r="T2270" s="40">
        <f t="shared" si="2"/>
        <v>0.2737685742</v>
      </c>
      <c r="U2270" s="41" t="b">
        <f t="shared" si="1"/>
        <v>1</v>
      </c>
    </row>
    <row r="2271" ht="15.75" customHeight="1">
      <c r="A2271" s="49"/>
      <c r="B2271" s="49"/>
      <c r="C2271" s="49"/>
      <c r="D2271" s="49"/>
      <c r="E2271" s="49"/>
      <c r="F2271" s="49"/>
      <c r="G2271" s="49"/>
      <c r="H2271" s="49"/>
      <c r="I2271" s="49"/>
      <c r="J2271" s="49"/>
      <c r="K2271" s="49"/>
      <c r="L2271" s="49"/>
      <c r="M2271" s="51"/>
      <c r="O2271" s="50">
        <f>Dataset!A2269</f>
        <v>46273</v>
      </c>
      <c r="P2271" s="16">
        <f>Dataset!B2269</f>
        <v>382340</v>
      </c>
      <c r="Q2271" s="16" t="str">
        <f>Dataset!C2269</f>
        <v>Y</v>
      </c>
      <c r="R2271" s="16">
        <f>Dataset!D2269</f>
        <v>5</v>
      </c>
      <c r="S2271" s="16" t="str">
        <f>if(T2271&lt;=0.3,Dataset!D2269, "")</f>
        <v/>
      </c>
      <c r="T2271" s="40">
        <f t="shared" si="2"/>
        <v>0.9133057459</v>
      </c>
      <c r="U2271" s="41" t="b">
        <f t="shared" si="1"/>
        <v>0</v>
      </c>
    </row>
    <row r="2272" ht="15.75" customHeight="1">
      <c r="A2272" s="49"/>
      <c r="B2272" s="49"/>
      <c r="C2272" s="49"/>
      <c r="D2272" s="49"/>
      <c r="E2272" s="49"/>
      <c r="F2272" s="49"/>
      <c r="G2272" s="49"/>
      <c r="H2272" s="49"/>
      <c r="I2272" s="49"/>
      <c r="J2272" s="49"/>
      <c r="K2272" s="49"/>
      <c r="L2272" s="49"/>
      <c r="M2272" s="51"/>
      <c r="O2272" s="50">
        <f>Dataset!A2270</f>
        <v>46273</v>
      </c>
      <c r="P2272" s="16">
        <f>Dataset!B2270</f>
        <v>187267</v>
      </c>
      <c r="Q2272" s="16" t="str">
        <f>Dataset!C2270</f>
        <v>Y</v>
      </c>
      <c r="R2272" s="16">
        <f>Dataset!D2270</f>
        <v>15</v>
      </c>
      <c r="S2272" s="16" t="str">
        <f>if(T2272&lt;=0.3,Dataset!D2270, "")</f>
        <v/>
      </c>
      <c r="T2272" s="40">
        <f t="shared" si="2"/>
        <v>0.6167242203</v>
      </c>
      <c r="U2272" s="41" t="b">
        <f t="shared" si="1"/>
        <v>0</v>
      </c>
    </row>
    <row r="2273" ht="15.75" customHeight="1">
      <c r="A2273" s="49"/>
      <c r="B2273" s="49"/>
      <c r="C2273" s="49"/>
      <c r="D2273" s="49"/>
      <c r="E2273" s="49"/>
      <c r="F2273" s="49"/>
      <c r="G2273" s="49"/>
      <c r="H2273" s="49"/>
      <c r="I2273" s="49"/>
      <c r="J2273" s="49"/>
      <c r="K2273" s="49"/>
      <c r="L2273" s="49"/>
      <c r="M2273" s="51"/>
      <c r="O2273" s="50">
        <f>Dataset!A2271</f>
        <v>46273</v>
      </c>
      <c r="P2273" s="16">
        <f>Dataset!B2271</f>
        <v>66700</v>
      </c>
      <c r="Q2273" s="16" t="str">
        <f>Dataset!C2271</f>
        <v>Y</v>
      </c>
      <c r="R2273" s="16">
        <f>Dataset!D2271</f>
        <v>14</v>
      </c>
      <c r="S2273" s="16" t="str">
        <f>if(T2273&lt;=0.3,Dataset!D2271, "")</f>
        <v/>
      </c>
      <c r="T2273" s="40">
        <f t="shared" si="2"/>
        <v>0.9325361392</v>
      </c>
      <c r="U2273" s="41" t="b">
        <f t="shared" si="1"/>
        <v>0</v>
      </c>
    </row>
    <row r="2274" ht="15.75" customHeight="1">
      <c r="A2274" s="49"/>
      <c r="B2274" s="49"/>
      <c r="C2274" s="49"/>
      <c r="D2274" s="49"/>
      <c r="E2274" s="49"/>
      <c r="F2274" s="49"/>
      <c r="G2274" s="49"/>
      <c r="H2274" s="49"/>
      <c r="I2274" s="49"/>
      <c r="J2274" s="49"/>
      <c r="K2274" s="49"/>
      <c r="L2274" s="49"/>
      <c r="M2274" s="51"/>
      <c r="O2274" s="50">
        <f>Dataset!A2272</f>
        <v>46273</v>
      </c>
      <c r="P2274" s="16">
        <f>Dataset!B2272</f>
        <v>139688</v>
      </c>
      <c r="Q2274" s="16" t="str">
        <f>Dataset!C2272</f>
        <v>Y</v>
      </c>
      <c r="R2274" s="16">
        <f>Dataset!D2272</f>
        <v>14</v>
      </c>
      <c r="S2274" s="16" t="str">
        <f>if(T2274&lt;=0.3,Dataset!D2272, "")</f>
        <v/>
      </c>
      <c r="T2274" s="40">
        <f t="shared" si="2"/>
        <v>0.3053184539</v>
      </c>
      <c r="U2274" s="41" t="b">
        <f t="shared" si="1"/>
        <v>0</v>
      </c>
    </row>
    <row r="2275" ht="15.75" customHeight="1">
      <c r="A2275" s="49"/>
      <c r="B2275" s="49"/>
      <c r="C2275" s="49"/>
      <c r="D2275" s="49"/>
      <c r="E2275" s="49"/>
      <c r="F2275" s="49"/>
      <c r="G2275" s="49"/>
      <c r="H2275" s="49"/>
      <c r="I2275" s="49"/>
      <c r="J2275" s="49"/>
      <c r="K2275" s="49"/>
      <c r="L2275" s="49"/>
      <c r="M2275" s="51"/>
      <c r="O2275" s="50">
        <f>Dataset!A2273</f>
        <v>46273</v>
      </c>
      <c r="P2275" s="16">
        <f>Dataset!B2273</f>
        <v>364560</v>
      </c>
      <c r="Q2275" s="16" t="str">
        <f>Dataset!C2273</f>
        <v>Y</v>
      </c>
      <c r="R2275" s="16">
        <f>Dataset!D2273</f>
        <v>15</v>
      </c>
      <c r="S2275" s="16" t="str">
        <f>if(T2275&lt;=0.3,Dataset!D2273, "")</f>
        <v/>
      </c>
      <c r="T2275" s="40">
        <f t="shared" si="2"/>
        <v>0.4740530479</v>
      </c>
      <c r="U2275" s="41" t="b">
        <f t="shared" si="1"/>
        <v>0</v>
      </c>
    </row>
    <row r="2276" ht="15.75" customHeight="1">
      <c r="A2276" s="49"/>
      <c r="B2276" s="49"/>
      <c r="C2276" s="49"/>
      <c r="D2276" s="49"/>
      <c r="E2276" s="49"/>
      <c r="F2276" s="49"/>
      <c r="G2276" s="49"/>
      <c r="H2276" s="49"/>
      <c r="I2276" s="49"/>
      <c r="J2276" s="49"/>
      <c r="K2276" s="49"/>
      <c r="L2276" s="49"/>
      <c r="M2276" s="51"/>
      <c r="O2276" s="50">
        <f>Dataset!A2274</f>
        <v>46273</v>
      </c>
      <c r="P2276" s="16">
        <f>Dataset!B2274</f>
        <v>179890</v>
      </c>
      <c r="Q2276" s="16" t="str">
        <f>Dataset!C2274</f>
        <v>Y</v>
      </c>
      <c r="R2276" s="16">
        <f>Dataset!D2274</f>
        <v>11</v>
      </c>
      <c r="S2276" s="16" t="str">
        <f>if(T2276&lt;=0.3,Dataset!D2274, "")</f>
        <v/>
      </c>
      <c r="T2276" s="40">
        <f t="shared" si="2"/>
        <v>0.7417602768</v>
      </c>
      <c r="U2276" s="41" t="b">
        <f t="shared" si="1"/>
        <v>0</v>
      </c>
    </row>
    <row r="2277" ht="15.75" customHeight="1">
      <c r="A2277" s="49"/>
      <c r="B2277" s="49"/>
      <c r="C2277" s="49"/>
      <c r="D2277" s="49"/>
      <c r="E2277" s="49"/>
      <c r="F2277" s="49"/>
      <c r="G2277" s="49"/>
      <c r="H2277" s="49"/>
      <c r="I2277" s="49"/>
      <c r="J2277" s="49"/>
      <c r="K2277" s="49"/>
      <c r="L2277" s="49"/>
      <c r="M2277" s="51"/>
      <c r="O2277" s="50">
        <f>Dataset!A2275</f>
        <v>46273</v>
      </c>
      <c r="P2277" s="16">
        <f>Dataset!B2275</f>
        <v>397601</v>
      </c>
      <c r="Q2277" s="16" t="str">
        <f>Dataset!C2275</f>
        <v>Y</v>
      </c>
      <c r="R2277" s="16">
        <f>Dataset!D2275</f>
        <v>15</v>
      </c>
      <c r="S2277" s="16" t="str">
        <f>if(T2277&lt;=0.3,Dataset!D2275, "")</f>
        <v/>
      </c>
      <c r="T2277" s="40">
        <f t="shared" si="2"/>
        <v>0.5381935566</v>
      </c>
      <c r="U2277" s="41" t="b">
        <f t="shared" si="1"/>
        <v>0</v>
      </c>
    </row>
    <row r="2278" ht="15.75" customHeight="1">
      <c r="A2278" s="49"/>
      <c r="B2278" s="49"/>
      <c r="C2278" s="49"/>
      <c r="D2278" s="49"/>
      <c r="E2278" s="49"/>
      <c r="F2278" s="49"/>
      <c r="G2278" s="49"/>
      <c r="H2278" s="49"/>
      <c r="I2278" s="49"/>
      <c r="J2278" s="49"/>
      <c r="K2278" s="49"/>
      <c r="L2278" s="49"/>
      <c r="M2278" s="51"/>
      <c r="O2278" s="50">
        <f>Dataset!A2276</f>
        <v>46273</v>
      </c>
      <c r="P2278" s="16">
        <f>Dataset!B2276</f>
        <v>252615</v>
      </c>
      <c r="Q2278" s="16" t="str">
        <f>Dataset!C2276</f>
        <v>Y</v>
      </c>
      <c r="R2278" s="16">
        <f>Dataset!D2276</f>
        <v>15</v>
      </c>
      <c r="S2278" s="16" t="str">
        <f>if(T2278&lt;=0.3,Dataset!D2276, "")</f>
        <v/>
      </c>
      <c r="T2278" s="40">
        <f t="shared" si="2"/>
        <v>0.861167646</v>
      </c>
      <c r="U2278" s="41" t="b">
        <f t="shared" si="1"/>
        <v>0</v>
      </c>
    </row>
    <row r="2279" ht="15.75" customHeight="1">
      <c r="A2279" s="49"/>
      <c r="B2279" s="49"/>
      <c r="C2279" s="49"/>
      <c r="D2279" s="49"/>
      <c r="E2279" s="49"/>
      <c r="F2279" s="49"/>
      <c r="G2279" s="49"/>
      <c r="H2279" s="49"/>
      <c r="I2279" s="49"/>
      <c r="J2279" s="49"/>
      <c r="K2279" s="49"/>
      <c r="L2279" s="49"/>
      <c r="M2279" s="51"/>
      <c r="O2279" s="50">
        <f>Dataset!A2277</f>
        <v>46273</v>
      </c>
      <c r="P2279" s="16">
        <f>Dataset!B2277</f>
        <v>488863</v>
      </c>
      <c r="Q2279" s="16" t="str">
        <f>Dataset!C2277</f>
        <v>Y</v>
      </c>
      <c r="R2279" s="16">
        <f>Dataset!D2277</f>
        <v>13</v>
      </c>
      <c r="S2279" s="16" t="str">
        <f>if(T2279&lt;=0.3,Dataset!D2277, "")</f>
        <v/>
      </c>
      <c r="T2279" s="40">
        <f t="shared" si="2"/>
        <v>0.4397988551</v>
      </c>
      <c r="U2279" s="41" t="b">
        <f t="shared" si="1"/>
        <v>0</v>
      </c>
    </row>
    <row r="2280" ht="15.75" customHeight="1">
      <c r="A2280" s="49"/>
      <c r="B2280" s="49"/>
      <c r="C2280" s="49"/>
      <c r="D2280" s="49"/>
      <c r="E2280" s="49"/>
      <c r="F2280" s="49"/>
      <c r="G2280" s="49"/>
      <c r="H2280" s="49"/>
      <c r="I2280" s="49"/>
      <c r="J2280" s="49"/>
      <c r="K2280" s="49"/>
      <c r="L2280" s="49"/>
      <c r="M2280" s="51"/>
      <c r="O2280" s="50">
        <f>Dataset!A2278</f>
        <v>46273</v>
      </c>
      <c r="P2280" s="16">
        <f>Dataset!B2278</f>
        <v>160055</v>
      </c>
      <c r="Q2280" s="16" t="str">
        <f>Dataset!C2278</f>
        <v>Y</v>
      </c>
      <c r="R2280" s="16">
        <f>Dataset!D2278</f>
        <v>13</v>
      </c>
      <c r="S2280" s="16" t="str">
        <f>if(T2280&lt;=0.3,Dataset!D2278, "")</f>
        <v/>
      </c>
      <c r="T2280" s="40">
        <f t="shared" si="2"/>
        <v>0.7188152107</v>
      </c>
      <c r="U2280" s="41" t="b">
        <f t="shared" si="1"/>
        <v>0</v>
      </c>
    </row>
    <row r="2281" ht="15.75" customHeight="1">
      <c r="A2281" s="49"/>
      <c r="B2281" s="49"/>
      <c r="C2281" s="49"/>
      <c r="D2281" s="49"/>
      <c r="E2281" s="49"/>
      <c r="F2281" s="49"/>
      <c r="G2281" s="49"/>
      <c r="H2281" s="49"/>
      <c r="I2281" s="49"/>
      <c r="J2281" s="49"/>
      <c r="K2281" s="49"/>
      <c r="L2281" s="49"/>
      <c r="M2281" s="51"/>
      <c r="O2281" s="50">
        <f>Dataset!A2279</f>
        <v>46273</v>
      </c>
      <c r="P2281" s="16">
        <f>Dataset!B2279</f>
        <v>445803</v>
      </c>
      <c r="Q2281" s="16" t="str">
        <f>Dataset!C2279</f>
        <v>Y</v>
      </c>
      <c r="R2281" s="16">
        <f>Dataset!D2279</f>
        <v>13</v>
      </c>
      <c r="S2281" s="16" t="str">
        <f>if(T2281&lt;=0.3,Dataset!D2279, "")</f>
        <v/>
      </c>
      <c r="T2281" s="40">
        <f t="shared" si="2"/>
        <v>0.8996963507</v>
      </c>
      <c r="U2281" s="41" t="b">
        <f t="shared" si="1"/>
        <v>0</v>
      </c>
    </row>
    <row r="2282" ht="15.75" customHeight="1">
      <c r="A2282" s="49"/>
      <c r="B2282" s="49"/>
      <c r="C2282" s="49"/>
      <c r="D2282" s="49"/>
      <c r="E2282" s="49"/>
      <c r="F2282" s="49"/>
      <c r="G2282" s="49"/>
      <c r="H2282" s="49"/>
      <c r="I2282" s="49"/>
      <c r="J2282" s="49"/>
      <c r="K2282" s="49"/>
      <c r="L2282" s="49"/>
      <c r="M2282" s="51"/>
      <c r="O2282" s="50">
        <f>Dataset!A2280</f>
        <v>46273</v>
      </c>
      <c r="P2282" s="16">
        <f>Dataset!B2280</f>
        <v>478042</v>
      </c>
      <c r="Q2282" s="16" t="str">
        <f>Dataset!C2280</f>
        <v>Y</v>
      </c>
      <c r="R2282" s="16">
        <f>Dataset!D2280</f>
        <v>13</v>
      </c>
      <c r="S2282" s="16">
        <f>if(T2282&lt;=0.3,Dataset!D2280, "")</f>
        <v>13</v>
      </c>
      <c r="T2282" s="40">
        <f t="shared" si="2"/>
        <v>0.2881169167</v>
      </c>
      <c r="U2282" s="41" t="b">
        <f t="shared" si="1"/>
        <v>1</v>
      </c>
    </row>
    <row r="2283" ht="15.75" customHeight="1">
      <c r="A2283" s="49"/>
      <c r="B2283" s="49"/>
      <c r="C2283" s="49"/>
      <c r="D2283" s="49"/>
      <c r="E2283" s="49"/>
      <c r="F2283" s="49"/>
      <c r="G2283" s="49"/>
      <c r="H2283" s="49"/>
      <c r="I2283" s="49"/>
      <c r="J2283" s="49"/>
      <c r="K2283" s="49"/>
      <c r="L2283" s="49"/>
      <c r="M2283" s="51"/>
      <c r="O2283" s="50">
        <f>Dataset!A2281</f>
        <v>46273</v>
      </c>
      <c r="P2283" s="16">
        <f>Dataset!B2281</f>
        <v>22674</v>
      </c>
      <c r="Q2283" s="16" t="str">
        <f>Dataset!C2281</f>
        <v>Y</v>
      </c>
      <c r="R2283" s="16">
        <f>Dataset!D2281</f>
        <v>15</v>
      </c>
      <c r="S2283" s="16" t="str">
        <f>if(T2283&lt;=0.3,Dataset!D2281, "")</f>
        <v/>
      </c>
      <c r="T2283" s="40">
        <f t="shared" si="2"/>
        <v>0.4631726732</v>
      </c>
      <c r="U2283" s="41" t="b">
        <f t="shared" si="1"/>
        <v>0</v>
      </c>
    </row>
    <row r="2284" ht="15.75" customHeight="1">
      <c r="A2284" s="49"/>
      <c r="B2284" s="49"/>
      <c r="C2284" s="49"/>
      <c r="D2284" s="49"/>
      <c r="E2284" s="49"/>
      <c r="F2284" s="49"/>
      <c r="G2284" s="49"/>
      <c r="H2284" s="49"/>
      <c r="I2284" s="49"/>
      <c r="J2284" s="49"/>
      <c r="K2284" s="49"/>
      <c r="L2284" s="49"/>
      <c r="M2284" s="51"/>
      <c r="O2284" s="50">
        <f>Dataset!A2282</f>
        <v>46273</v>
      </c>
      <c r="P2284" s="16">
        <f>Dataset!B2282</f>
        <v>266781</v>
      </c>
      <c r="Q2284" s="16" t="str">
        <f>Dataset!C2282</f>
        <v>Y</v>
      </c>
      <c r="R2284" s="16">
        <f>Dataset!D2282</f>
        <v>13</v>
      </c>
      <c r="S2284" s="16">
        <f>if(T2284&lt;=0.3,Dataset!D2282, "")</f>
        <v>13</v>
      </c>
      <c r="T2284" s="40">
        <f t="shared" si="2"/>
        <v>0.1575178077</v>
      </c>
      <c r="U2284" s="41" t="b">
        <f t="shared" si="1"/>
        <v>1</v>
      </c>
    </row>
    <row r="2285" ht="15.75" customHeight="1">
      <c r="A2285" s="49"/>
      <c r="B2285" s="49"/>
      <c r="C2285" s="49"/>
      <c r="D2285" s="49"/>
      <c r="E2285" s="49"/>
      <c r="F2285" s="49"/>
      <c r="G2285" s="49"/>
      <c r="H2285" s="49"/>
      <c r="I2285" s="49"/>
      <c r="J2285" s="49"/>
      <c r="K2285" s="49"/>
      <c r="L2285" s="49"/>
      <c r="M2285" s="51"/>
      <c r="O2285" s="50">
        <f>Dataset!A2283</f>
        <v>46273</v>
      </c>
      <c r="P2285" s="16">
        <f>Dataset!B2283</f>
        <v>212452</v>
      </c>
      <c r="Q2285" s="16" t="str">
        <f>Dataset!C2283</f>
        <v>Y</v>
      </c>
      <c r="R2285" s="16">
        <f>Dataset!D2283</f>
        <v>15</v>
      </c>
      <c r="S2285" s="16" t="str">
        <f>if(T2285&lt;=0.3,Dataset!D2283, "")</f>
        <v/>
      </c>
      <c r="T2285" s="40">
        <f t="shared" si="2"/>
        <v>0.7304425269</v>
      </c>
      <c r="U2285" s="41" t="b">
        <f t="shared" si="1"/>
        <v>0</v>
      </c>
    </row>
    <row r="2286" ht="15.75" customHeight="1">
      <c r="A2286" s="49"/>
      <c r="B2286" s="49"/>
      <c r="C2286" s="49"/>
      <c r="D2286" s="49"/>
      <c r="E2286" s="49"/>
      <c r="F2286" s="49"/>
      <c r="G2286" s="49"/>
      <c r="H2286" s="49"/>
      <c r="I2286" s="49"/>
      <c r="J2286" s="49"/>
      <c r="K2286" s="49"/>
      <c r="L2286" s="49"/>
      <c r="M2286" s="51"/>
      <c r="O2286" s="50">
        <f>Dataset!A2284</f>
        <v>46273</v>
      </c>
      <c r="P2286" s="16">
        <f>Dataset!B2284</f>
        <v>66675</v>
      </c>
      <c r="Q2286" s="16" t="str">
        <f>Dataset!C2284</f>
        <v>Y</v>
      </c>
      <c r="R2286" s="16">
        <f>Dataset!D2284</f>
        <v>13</v>
      </c>
      <c r="S2286" s="16">
        <f>if(T2286&lt;=0.3,Dataset!D2284, "")</f>
        <v>13</v>
      </c>
      <c r="T2286" s="40">
        <f t="shared" si="2"/>
        <v>0.1662649726</v>
      </c>
      <c r="U2286" s="41" t="b">
        <f t="shared" si="1"/>
        <v>1</v>
      </c>
    </row>
    <row r="2287" ht="15.75" customHeight="1">
      <c r="A2287" s="49"/>
      <c r="B2287" s="49"/>
      <c r="C2287" s="49"/>
      <c r="D2287" s="49"/>
      <c r="E2287" s="49"/>
      <c r="F2287" s="49"/>
      <c r="G2287" s="49"/>
      <c r="H2287" s="49"/>
      <c r="I2287" s="49"/>
      <c r="J2287" s="49"/>
      <c r="K2287" s="49"/>
      <c r="L2287" s="49"/>
      <c r="M2287" s="51"/>
      <c r="O2287" s="50">
        <f>Dataset!A2285</f>
        <v>46273</v>
      </c>
      <c r="P2287" s="16">
        <f>Dataset!B2285</f>
        <v>220808</v>
      </c>
      <c r="Q2287" s="16" t="str">
        <f>Dataset!C2285</f>
        <v>Y</v>
      </c>
      <c r="R2287" s="16">
        <f>Dataset!D2285</f>
        <v>15</v>
      </c>
      <c r="S2287" s="16" t="str">
        <f>if(T2287&lt;=0.3,Dataset!D2285, "")</f>
        <v/>
      </c>
      <c r="T2287" s="40">
        <f t="shared" si="2"/>
        <v>0.4183187839</v>
      </c>
      <c r="U2287" s="41" t="b">
        <f t="shared" si="1"/>
        <v>0</v>
      </c>
    </row>
    <row r="2288" ht="15.75" customHeight="1">
      <c r="A2288" s="49"/>
      <c r="B2288" s="49"/>
      <c r="C2288" s="49"/>
      <c r="D2288" s="49"/>
      <c r="E2288" s="49"/>
      <c r="F2288" s="49"/>
      <c r="G2288" s="49"/>
      <c r="H2288" s="49"/>
      <c r="I2288" s="49"/>
      <c r="J2288" s="49"/>
      <c r="K2288" s="49"/>
      <c r="L2288" s="49"/>
      <c r="M2288" s="51"/>
      <c r="O2288" s="50">
        <f>Dataset!A2286</f>
        <v>46273</v>
      </c>
      <c r="P2288" s="16">
        <f>Dataset!B2286</f>
        <v>109292</v>
      </c>
      <c r="Q2288" s="16" t="str">
        <f>Dataset!C2286</f>
        <v>Y</v>
      </c>
      <c r="R2288" s="16">
        <f>Dataset!D2286</f>
        <v>12</v>
      </c>
      <c r="S2288" s="16" t="str">
        <f>if(T2288&lt;=0.3,Dataset!D2286, "")</f>
        <v/>
      </c>
      <c r="T2288" s="40">
        <f t="shared" si="2"/>
        <v>0.6587248535</v>
      </c>
      <c r="U2288" s="41" t="b">
        <f t="shared" si="1"/>
        <v>0</v>
      </c>
    </row>
    <row r="2289" ht="15.75" customHeight="1">
      <c r="A2289" s="49"/>
      <c r="B2289" s="49"/>
      <c r="C2289" s="49"/>
      <c r="D2289" s="49"/>
      <c r="E2289" s="49"/>
      <c r="F2289" s="49"/>
      <c r="G2289" s="49"/>
      <c r="H2289" s="49"/>
      <c r="I2289" s="49"/>
      <c r="J2289" s="49"/>
      <c r="K2289" s="49"/>
      <c r="L2289" s="49"/>
      <c r="M2289" s="51"/>
      <c r="O2289" s="50">
        <f>Dataset!A2287</f>
        <v>46272</v>
      </c>
      <c r="P2289" s="16">
        <f>Dataset!B2287</f>
        <v>137663</v>
      </c>
      <c r="Q2289" s="16" t="str">
        <f>Dataset!C2287</f>
        <v>Y</v>
      </c>
      <c r="R2289" s="16">
        <f>Dataset!D2287</f>
        <v>15</v>
      </c>
      <c r="S2289" s="16">
        <f>if(T2289&lt;=0.3,Dataset!D2287, "")</f>
        <v>15</v>
      </c>
      <c r="T2289" s="40">
        <f t="shared" si="2"/>
        <v>0.06753327993</v>
      </c>
      <c r="U2289" s="41" t="b">
        <f t="shared" si="1"/>
        <v>1</v>
      </c>
    </row>
    <row r="2290" ht="15.75" customHeight="1">
      <c r="A2290" s="49"/>
      <c r="B2290" s="49"/>
      <c r="C2290" s="49"/>
      <c r="D2290" s="49"/>
      <c r="E2290" s="49"/>
      <c r="F2290" s="49"/>
      <c r="G2290" s="49"/>
      <c r="H2290" s="49"/>
      <c r="I2290" s="49"/>
      <c r="J2290" s="49"/>
      <c r="K2290" s="49"/>
      <c r="L2290" s="49"/>
      <c r="M2290" s="51"/>
      <c r="O2290" s="50">
        <f>Dataset!A2288</f>
        <v>46272</v>
      </c>
      <c r="P2290" s="16">
        <f>Dataset!B2288</f>
        <v>476657</v>
      </c>
      <c r="Q2290" s="16" t="str">
        <f>Dataset!C2288</f>
        <v>Y</v>
      </c>
      <c r="R2290" s="16">
        <f>Dataset!D2288</f>
        <v>15</v>
      </c>
      <c r="S2290" s="16" t="str">
        <f>if(T2290&lt;=0.3,Dataset!D2288, "")</f>
        <v/>
      </c>
      <c r="T2290" s="40">
        <f t="shared" si="2"/>
        <v>0.3678365109</v>
      </c>
      <c r="U2290" s="41" t="b">
        <f t="shared" si="1"/>
        <v>0</v>
      </c>
    </row>
    <row r="2291" ht="15.75" customHeight="1">
      <c r="A2291" s="49"/>
      <c r="B2291" s="49"/>
      <c r="C2291" s="49"/>
      <c r="D2291" s="49"/>
      <c r="E2291" s="49"/>
      <c r="F2291" s="49"/>
      <c r="G2291" s="49"/>
      <c r="H2291" s="49"/>
      <c r="I2291" s="49"/>
      <c r="J2291" s="49"/>
      <c r="K2291" s="49"/>
      <c r="L2291" s="49"/>
      <c r="M2291" s="51"/>
      <c r="O2291" s="50">
        <f>Dataset!A2289</f>
        <v>46272</v>
      </c>
      <c r="P2291" s="16">
        <f>Dataset!B2289</f>
        <v>334704</v>
      </c>
      <c r="Q2291" s="16" t="str">
        <f>Dataset!C2289</f>
        <v>Y</v>
      </c>
      <c r="R2291" s="16">
        <f>Dataset!D2289</f>
        <v>15</v>
      </c>
      <c r="S2291" s="16">
        <f>if(T2291&lt;=0.3,Dataset!D2289, "")</f>
        <v>15</v>
      </c>
      <c r="T2291" s="40">
        <f t="shared" si="2"/>
        <v>0.1150857662</v>
      </c>
      <c r="U2291" s="41" t="b">
        <f t="shared" si="1"/>
        <v>1</v>
      </c>
    </row>
    <row r="2292" ht="15.75" customHeight="1">
      <c r="A2292" s="49"/>
      <c r="B2292" s="49"/>
      <c r="C2292" s="49"/>
      <c r="D2292" s="49"/>
      <c r="E2292" s="49"/>
      <c r="F2292" s="49"/>
      <c r="G2292" s="49"/>
      <c r="H2292" s="49"/>
      <c r="I2292" s="49"/>
      <c r="J2292" s="49"/>
      <c r="K2292" s="49"/>
      <c r="L2292" s="49"/>
      <c r="M2292" s="51"/>
      <c r="O2292" s="50">
        <f>Dataset!A2290</f>
        <v>46272</v>
      </c>
      <c r="P2292" s="16">
        <f>Dataset!B2290</f>
        <v>166236</v>
      </c>
      <c r="Q2292" s="16" t="str">
        <f>Dataset!C2290</f>
        <v>Y</v>
      </c>
      <c r="R2292" s="16">
        <f>Dataset!D2290</f>
        <v>15</v>
      </c>
      <c r="S2292" s="16" t="str">
        <f>if(T2292&lt;=0.3,Dataset!D2290, "")</f>
        <v/>
      </c>
      <c r="T2292" s="40">
        <f t="shared" si="2"/>
        <v>0.5668786629</v>
      </c>
      <c r="U2292" s="41" t="b">
        <f t="shared" si="1"/>
        <v>0</v>
      </c>
    </row>
    <row r="2293" ht="15.75" customHeight="1">
      <c r="A2293" s="49"/>
      <c r="B2293" s="49"/>
      <c r="C2293" s="49"/>
      <c r="D2293" s="49"/>
      <c r="E2293" s="49"/>
      <c r="F2293" s="49"/>
      <c r="G2293" s="49"/>
      <c r="H2293" s="49"/>
      <c r="I2293" s="49"/>
      <c r="J2293" s="49"/>
      <c r="K2293" s="49"/>
      <c r="L2293" s="49"/>
      <c r="M2293" s="51"/>
      <c r="O2293" s="50">
        <f>Dataset!A2291</f>
        <v>46272</v>
      </c>
      <c r="P2293" s="16">
        <f>Dataset!B2291</f>
        <v>221564</v>
      </c>
      <c r="Q2293" s="16" t="str">
        <f>Dataset!C2291</f>
        <v>Y</v>
      </c>
      <c r="R2293" s="16">
        <f>Dataset!D2291</f>
        <v>15</v>
      </c>
      <c r="S2293" s="16">
        <f>if(T2293&lt;=0.3,Dataset!D2291, "")</f>
        <v>15</v>
      </c>
      <c r="T2293" s="40">
        <f t="shared" si="2"/>
        <v>0.2423620963</v>
      </c>
      <c r="U2293" s="41" t="b">
        <f t="shared" si="1"/>
        <v>1</v>
      </c>
    </row>
    <row r="2294" ht="15.75" customHeight="1">
      <c r="A2294" s="49"/>
      <c r="B2294" s="49"/>
      <c r="C2294" s="49"/>
      <c r="D2294" s="49"/>
      <c r="E2294" s="49"/>
      <c r="F2294" s="49"/>
      <c r="G2294" s="49"/>
      <c r="H2294" s="49"/>
      <c r="I2294" s="49"/>
      <c r="J2294" s="49"/>
      <c r="K2294" s="49"/>
      <c r="L2294" s="49"/>
      <c r="M2294" s="51"/>
      <c r="O2294" s="50">
        <f>Dataset!A2292</f>
        <v>46272</v>
      </c>
      <c r="P2294" s="16">
        <f>Dataset!B2292</f>
        <v>120839</v>
      </c>
      <c r="Q2294" s="16" t="str">
        <f>Dataset!C2292</f>
        <v>Y</v>
      </c>
      <c r="R2294" s="16">
        <f>Dataset!D2292</f>
        <v>15</v>
      </c>
      <c r="S2294" s="16">
        <f>if(T2294&lt;=0.3,Dataset!D2292, "")</f>
        <v>15</v>
      </c>
      <c r="T2294" s="40">
        <f t="shared" si="2"/>
        <v>0.11455784</v>
      </c>
      <c r="U2294" s="41" t="b">
        <f t="shared" si="1"/>
        <v>1</v>
      </c>
    </row>
    <row r="2295" ht="15.75" customHeight="1">
      <c r="A2295" s="49"/>
      <c r="B2295" s="49"/>
      <c r="C2295" s="49"/>
      <c r="D2295" s="49"/>
      <c r="E2295" s="49"/>
      <c r="F2295" s="49"/>
      <c r="G2295" s="49"/>
      <c r="H2295" s="49"/>
      <c r="I2295" s="49"/>
      <c r="J2295" s="49"/>
      <c r="K2295" s="49"/>
      <c r="L2295" s="49"/>
      <c r="M2295" s="51"/>
      <c r="O2295" s="50">
        <f>Dataset!A2293</f>
        <v>46272</v>
      </c>
      <c r="P2295" s="16">
        <f>Dataset!B2293</f>
        <v>466201</v>
      </c>
      <c r="Q2295" s="16" t="str">
        <f>Dataset!C2293</f>
        <v>Y</v>
      </c>
      <c r="R2295" s="16">
        <f>Dataset!D2293</f>
        <v>15</v>
      </c>
      <c r="S2295" s="16">
        <f>if(T2295&lt;=0.3,Dataset!D2293, "")</f>
        <v>15</v>
      </c>
      <c r="T2295" s="40">
        <f t="shared" si="2"/>
        <v>0.142447291</v>
      </c>
      <c r="U2295" s="41" t="b">
        <f t="shared" si="1"/>
        <v>1</v>
      </c>
    </row>
    <row r="2296" ht="15.75" customHeight="1">
      <c r="A2296" s="49"/>
      <c r="B2296" s="49"/>
      <c r="C2296" s="49"/>
      <c r="D2296" s="49"/>
      <c r="E2296" s="49"/>
      <c r="F2296" s="49"/>
      <c r="G2296" s="49"/>
      <c r="H2296" s="49"/>
      <c r="I2296" s="49"/>
      <c r="J2296" s="49"/>
      <c r="K2296" s="49"/>
      <c r="L2296" s="49"/>
      <c r="M2296" s="51"/>
      <c r="O2296" s="50">
        <f>Dataset!A2294</f>
        <v>46272</v>
      </c>
      <c r="P2296" s="16">
        <f>Dataset!B2294</f>
        <v>159958</v>
      </c>
      <c r="Q2296" s="16" t="str">
        <f>Dataset!C2294</f>
        <v>Y</v>
      </c>
      <c r="R2296" s="16">
        <f>Dataset!D2294</f>
        <v>15</v>
      </c>
      <c r="S2296" s="16">
        <f>if(T2296&lt;=0.3,Dataset!D2294, "")</f>
        <v>15</v>
      </c>
      <c r="T2296" s="40">
        <f t="shared" si="2"/>
        <v>0.1241869353</v>
      </c>
      <c r="U2296" s="41" t="b">
        <f t="shared" si="1"/>
        <v>1</v>
      </c>
    </row>
    <row r="2297" ht="15.75" customHeight="1">
      <c r="A2297" s="49"/>
      <c r="B2297" s="49"/>
      <c r="C2297" s="49"/>
      <c r="D2297" s="49"/>
      <c r="E2297" s="49"/>
      <c r="F2297" s="49"/>
      <c r="G2297" s="49"/>
      <c r="H2297" s="49"/>
      <c r="I2297" s="49"/>
      <c r="J2297" s="49"/>
      <c r="K2297" s="49"/>
      <c r="L2297" s="49"/>
      <c r="M2297" s="51"/>
      <c r="O2297" s="50">
        <f>Dataset!A2295</f>
        <v>46272</v>
      </c>
      <c r="P2297" s="16">
        <f>Dataset!B2295</f>
        <v>160724</v>
      </c>
      <c r="Q2297" s="16" t="str">
        <f>Dataset!C2295</f>
        <v>Y</v>
      </c>
      <c r="R2297" s="16">
        <f>Dataset!D2295</f>
        <v>13</v>
      </c>
      <c r="S2297" s="16" t="str">
        <f>if(T2297&lt;=0.3,Dataset!D2295, "")</f>
        <v/>
      </c>
      <c r="T2297" s="40">
        <f t="shared" si="2"/>
        <v>0.7070740989</v>
      </c>
      <c r="U2297" s="41" t="b">
        <f t="shared" si="1"/>
        <v>0</v>
      </c>
    </row>
    <row r="2298" ht="15.75" customHeight="1">
      <c r="A2298" s="49"/>
      <c r="B2298" s="49"/>
      <c r="C2298" s="49"/>
      <c r="D2298" s="49"/>
      <c r="E2298" s="49"/>
      <c r="F2298" s="49"/>
      <c r="G2298" s="49"/>
      <c r="H2298" s="49"/>
      <c r="I2298" s="49"/>
      <c r="J2298" s="49"/>
      <c r="K2298" s="49"/>
      <c r="L2298" s="49"/>
      <c r="M2298" s="51"/>
      <c r="O2298" s="50">
        <f>Dataset!A2296</f>
        <v>46272</v>
      </c>
      <c r="P2298" s="16">
        <f>Dataset!B2296</f>
        <v>83755</v>
      </c>
      <c r="Q2298" s="16" t="str">
        <f>Dataset!C2296</f>
        <v>Y</v>
      </c>
      <c r="R2298" s="16">
        <f>Dataset!D2296</f>
        <v>14</v>
      </c>
      <c r="S2298" s="16" t="str">
        <f>if(T2298&lt;=0.3,Dataset!D2296, "")</f>
        <v/>
      </c>
      <c r="T2298" s="40">
        <f t="shared" si="2"/>
        <v>0.9292403527</v>
      </c>
      <c r="U2298" s="41" t="b">
        <f t="shared" si="1"/>
        <v>0</v>
      </c>
    </row>
    <row r="2299" ht="15.75" customHeight="1">
      <c r="A2299" s="49"/>
      <c r="B2299" s="49"/>
      <c r="C2299" s="49"/>
      <c r="D2299" s="49"/>
      <c r="E2299" s="49"/>
      <c r="F2299" s="49"/>
      <c r="G2299" s="49"/>
      <c r="H2299" s="49"/>
      <c r="I2299" s="49"/>
      <c r="J2299" s="49"/>
      <c r="K2299" s="49"/>
      <c r="L2299" s="49"/>
      <c r="M2299" s="51"/>
      <c r="O2299" s="50">
        <f>Dataset!A2297</f>
        <v>46272</v>
      </c>
      <c r="P2299" s="16">
        <f>Dataset!B2297</f>
        <v>327323</v>
      </c>
      <c r="Q2299" s="16" t="str">
        <f>Dataset!C2297</f>
        <v>Y</v>
      </c>
      <c r="R2299" s="16">
        <f>Dataset!D2297</f>
        <v>15</v>
      </c>
      <c r="S2299" s="16" t="str">
        <f>if(T2299&lt;=0.3,Dataset!D2297, "")</f>
        <v/>
      </c>
      <c r="T2299" s="40">
        <f t="shared" si="2"/>
        <v>0.7761215259</v>
      </c>
      <c r="U2299" s="41" t="b">
        <f t="shared" si="1"/>
        <v>0</v>
      </c>
    </row>
    <row r="2300" ht="15.75" customHeight="1">
      <c r="A2300" s="49"/>
      <c r="B2300" s="49"/>
      <c r="C2300" s="49"/>
      <c r="D2300" s="49"/>
      <c r="E2300" s="49"/>
      <c r="F2300" s="49"/>
      <c r="G2300" s="49"/>
      <c r="H2300" s="49"/>
      <c r="I2300" s="49"/>
      <c r="J2300" s="49"/>
      <c r="K2300" s="49"/>
      <c r="L2300" s="49"/>
      <c r="M2300" s="51"/>
      <c r="O2300" s="50">
        <f>Dataset!A2298</f>
        <v>46272</v>
      </c>
      <c r="P2300" s="16">
        <f>Dataset!B2298</f>
        <v>281093</v>
      </c>
      <c r="Q2300" s="16" t="str">
        <f>Dataset!C2298</f>
        <v>Y</v>
      </c>
      <c r="R2300" s="16">
        <f>Dataset!D2298</f>
        <v>14</v>
      </c>
      <c r="S2300" s="16" t="str">
        <f>if(T2300&lt;=0.3,Dataset!D2298, "")</f>
        <v/>
      </c>
      <c r="T2300" s="40">
        <f t="shared" si="2"/>
        <v>0.7137887687</v>
      </c>
      <c r="U2300" s="41" t="b">
        <f t="shared" si="1"/>
        <v>0</v>
      </c>
    </row>
    <row r="2301" ht="15.75" customHeight="1">
      <c r="A2301" s="49"/>
      <c r="B2301" s="49"/>
      <c r="C2301" s="49"/>
      <c r="D2301" s="49"/>
      <c r="E2301" s="49"/>
      <c r="F2301" s="49"/>
      <c r="G2301" s="49"/>
      <c r="H2301" s="49"/>
      <c r="I2301" s="49"/>
      <c r="J2301" s="49"/>
      <c r="K2301" s="49"/>
      <c r="L2301" s="49"/>
      <c r="M2301" s="51"/>
      <c r="O2301" s="50">
        <f>Dataset!A2299</f>
        <v>46272</v>
      </c>
      <c r="P2301" s="16">
        <f>Dataset!B2299</f>
        <v>37361</v>
      </c>
      <c r="Q2301" s="16" t="str">
        <f>Dataset!C2299</f>
        <v>Y</v>
      </c>
      <c r="R2301" s="16">
        <f>Dataset!D2299</f>
        <v>13</v>
      </c>
      <c r="S2301" s="16">
        <f>if(T2301&lt;=0.3,Dataset!D2299, "")</f>
        <v>13</v>
      </c>
      <c r="T2301" s="40">
        <f t="shared" si="2"/>
        <v>0.009772779201</v>
      </c>
      <c r="U2301" s="41" t="b">
        <f t="shared" si="1"/>
        <v>1</v>
      </c>
    </row>
    <row r="2302" ht="15.75" customHeight="1">
      <c r="A2302" s="49"/>
      <c r="B2302" s="49"/>
      <c r="C2302" s="49"/>
      <c r="D2302" s="49"/>
      <c r="E2302" s="49"/>
      <c r="F2302" s="49"/>
      <c r="G2302" s="49"/>
      <c r="H2302" s="49"/>
      <c r="I2302" s="49"/>
      <c r="J2302" s="49"/>
      <c r="K2302" s="49"/>
      <c r="L2302" s="49"/>
      <c r="M2302" s="51"/>
      <c r="O2302" s="50">
        <f>Dataset!A2300</f>
        <v>46272</v>
      </c>
      <c r="P2302" s="16">
        <f>Dataset!B2300</f>
        <v>265837</v>
      </c>
      <c r="Q2302" s="16" t="str">
        <f>Dataset!C2300</f>
        <v>Y</v>
      </c>
      <c r="R2302" s="16">
        <f>Dataset!D2300</f>
        <v>14</v>
      </c>
      <c r="S2302" s="16" t="str">
        <f>if(T2302&lt;=0.3,Dataset!D2300, "")</f>
        <v/>
      </c>
      <c r="T2302" s="40">
        <f t="shared" si="2"/>
        <v>0.9993027648</v>
      </c>
      <c r="U2302" s="41" t="b">
        <f t="shared" si="1"/>
        <v>0</v>
      </c>
    </row>
    <row r="2303" ht="15.75" customHeight="1">
      <c r="A2303" s="49"/>
      <c r="B2303" s="49"/>
      <c r="C2303" s="49"/>
      <c r="D2303" s="49"/>
      <c r="E2303" s="49"/>
      <c r="F2303" s="49"/>
      <c r="G2303" s="49"/>
      <c r="H2303" s="49"/>
      <c r="I2303" s="49"/>
      <c r="J2303" s="49"/>
      <c r="K2303" s="49"/>
      <c r="L2303" s="49"/>
      <c r="M2303" s="51"/>
      <c r="O2303" s="50">
        <f>Dataset!A2301</f>
        <v>46272</v>
      </c>
      <c r="P2303" s="16">
        <f>Dataset!B2301</f>
        <v>462636</v>
      </c>
      <c r="Q2303" s="16" t="str">
        <f>Dataset!C2301</f>
        <v>Y</v>
      </c>
      <c r="R2303" s="16">
        <f>Dataset!D2301</f>
        <v>13</v>
      </c>
      <c r="S2303" s="16" t="str">
        <f>if(T2303&lt;=0.3,Dataset!D2301, "")</f>
        <v/>
      </c>
      <c r="T2303" s="40">
        <f t="shared" si="2"/>
        <v>0.7027388739</v>
      </c>
      <c r="U2303" s="41" t="b">
        <f t="shared" si="1"/>
        <v>0</v>
      </c>
    </row>
    <row r="2304" ht="15.75" customHeight="1">
      <c r="A2304" s="49"/>
      <c r="B2304" s="49"/>
      <c r="C2304" s="49"/>
      <c r="D2304" s="49"/>
      <c r="E2304" s="49"/>
      <c r="F2304" s="49"/>
      <c r="G2304" s="49"/>
      <c r="H2304" s="49"/>
      <c r="I2304" s="49"/>
      <c r="J2304" s="49"/>
      <c r="K2304" s="49"/>
      <c r="L2304" s="49"/>
      <c r="M2304" s="51"/>
      <c r="O2304" s="50">
        <f>Dataset!A2302</f>
        <v>46272</v>
      </c>
      <c r="P2304" s="16">
        <f>Dataset!B2302</f>
        <v>79687</v>
      </c>
      <c r="Q2304" s="16" t="str">
        <f>Dataset!C2302</f>
        <v>Y</v>
      </c>
      <c r="R2304" s="16">
        <f>Dataset!D2302</f>
        <v>15</v>
      </c>
      <c r="S2304" s="16">
        <f>if(T2304&lt;=0.3,Dataset!D2302, "")</f>
        <v>15</v>
      </c>
      <c r="T2304" s="40">
        <f t="shared" si="2"/>
        <v>0.2042668833</v>
      </c>
      <c r="U2304" s="41" t="b">
        <f t="shared" si="1"/>
        <v>1</v>
      </c>
    </row>
    <row r="2305" ht="15.75" customHeight="1">
      <c r="A2305" s="49"/>
      <c r="B2305" s="49"/>
      <c r="C2305" s="49"/>
      <c r="D2305" s="49"/>
      <c r="E2305" s="49"/>
      <c r="F2305" s="49"/>
      <c r="G2305" s="49"/>
      <c r="H2305" s="49"/>
      <c r="I2305" s="49"/>
      <c r="J2305" s="49"/>
      <c r="K2305" s="49"/>
      <c r="L2305" s="49"/>
      <c r="M2305" s="51"/>
      <c r="O2305" s="50">
        <f>Dataset!A2303</f>
        <v>46272</v>
      </c>
      <c r="P2305" s="16">
        <f>Dataset!B2303</f>
        <v>471409</v>
      </c>
      <c r="Q2305" s="16" t="str">
        <f>Dataset!C2303</f>
        <v>Y</v>
      </c>
      <c r="R2305" s="16">
        <f>Dataset!D2303</f>
        <v>15</v>
      </c>
      <c r="S2305" s="16" t="str">
        <f>if(T2305&lt;=0.3,Dataset!D2303, "")</f>
        <v/>
      </c>
      <c r="T2305" s="40">
        <f t="shared" si="2"/>
        <v>0.8568592071</v>
      </c>
      <c r="U2305" s="41" t="b">
        <f t="shared" si="1"/>
        <v>0</v>
      </c>
    </row>
    <row r="2306" ht="15.75" customHeight="1">
      <c r="A2306" s="49"/>
      <c r="B2306" s="49"/>
      <c r="C2306" s="49"/>
      <c r="D2306" s="49"/>
      <c r="E2306" s="49"/>
      <c r="F2306" s="49"/>
      <c r="G2306" s="49"/>
      <c r="H2306" s="49"/>
      <c r="I2306" s="49"/>
      <c r="J2306" s="49"/>
      <c r="K2306" s="49"/>
      <c r="L2306" s="49"/>
      <c r="M2306" s="51"/>
      <c r="O2306" s="50">
        <f>Dataset!A2304</f>
        <v>46272</v>
      </c>
      <c r="P2306" s="16">
        <f>Dataset!B2304</f>
        <v>237417</v>
      </c>
      <c r="Q2306" s="16" t="str">
        <f>Dataset!C2304</f>
        <v>Y</v>
      </c>
      <c r="R2306" s="16">
        <f>Dataset!D2304</f>
        <v>15</v>
      </c>
      <c r="S2306" s="16" t="str">
        <f>if(T2306&lt;=0.3,Dataset!D2304, "")</f>
        <v/>
      </c>
      <c r="T2306" s="40">
        <f t="shared" si="2"/>
        <v>0.7482829855</v>
      </c>
      <c r="U2306" s="41" t="b">
        <f t="shared" si="1"/>
        <v>0</v>
      </c>
    </row>
    <row r="2307" ht="15.75" customHeight="1">
      <c r="A2307" s="49"/>
      <c r="B2307" s="49"/>
      <c r="C2307" s="49"/>
      <c r="D2307" s="49"/>
      <c r="E2307" s="49"/>
      <c r="F2307" s="49"/>
      <c r="G2307" s="49"/>
      <c r="H2307" s="49"/>
      <c r="I2307" s="49"/>
      <c r="J2307" s="49"/>
      <c r="K2307" s="49"/>
      <c r="L2307" s="49"/>
      <c r="M2307" s="51"/>
      <c r="O2307" s="50">
        <f>Dataset!A2305</f>
        <v>46272</v>
      </c>
      <c r="P2307" s="16">
        <f>Dataset!B2305</f>
        <v>233461</v>
      </c>
      <c r="Q2307" s="16" t="str">
        <f>Dataset!C2305</f>
        <v>Y</v>
      </c>
      <c r="R2307" s="16">
        <f>Dataset!D2305</f>
        <v>14</v>
      </c>
      <c r="S2307" s="16">
        <f>if(T2307&lt;=0.3,Dataset!D2305, "")</f>
        <v>14</v>
      </c>
      <c r="T2307" s="40">
        <f t="shared" si="2"/>
        <v>0.03654082795</v>
      </c>
      <c r="U2307" s="41" t="b">
        <f t="shared" si="1"/>
        <v>1</v>
      </c>
    </row>
    <row r="2308" ht="15.75" customHeight="1">
      <c r="A2308" s="49"/>
      <c r="B2308" s="49"/>
      <c r="C2308" s="49"/>
      <c r="D2308" s="49"/>
      <c r="E2308" s="49"/>
      <c r="F2308" s="49"/>
      <c r="G2308" s="49"/>
      <c r="H2308" s="49"/>
      <c r="I2308" s="49"/>
      <c r="J2308" s="49"/>
      <c r="K2308" s="49"/>
      <c r="L2308" s="49"/>
      <c r="M2308" s="51"/>
      <c r="O2308" s="50">
        <f>Dataset!A2306</f>
        <v>46271</v>
      </c>
      <c r="P2308" s="16">
        <f>Dataset!B2306</f>
        <v>110487</v>
      </c>
      <c r="Q2308" s="16" t="str">
        <f>Dataset!C2306</f>
        <v>Y</v>
      </c>
      <c r="R2308" s="16">
        <f>Dataset!D2306</f>
        <v>13</v>
      </c>
      <c r="S2308" s="16" t="str">
        <f>if(T2308&lt;=0.3,Dataset!D2306, "")</f>
        <v/>
      </c>
      <c r="T2308" s="40">
        <f t="shared" si="2"/>
        <v>0.8893105861</v>
      </c>
      <c r="U2308" s="41" t="b">
        <f t="shared" si="1"/>
        <v>0</v>
      </c>
    </row>
    <row r="2309" ht="15.75" customHeight="1">
      <c r="A2309" s="49"/>
      <c r="B2309" s="49"/>
      <c r="C2309" s="49"/>
      <c r="D2309" s="49"/>
      <c r="E2309" s="49"/>
      <c r="F2309" s="49"/>
      <c r="G2309" s="49"/>
      <c r="H2309" s="49"/>
      <c r="I2309" s="49"/>
      <c r="J2309" s="49"/>
      <c r="K2309" s="49"/>
      <c r="L2309" s="49"/>
      <c r="M2309" s="51"/>
      <c r="O2309" s="50">
        <f>Dataset!A2307</f>
        <v>46271</v>
      </c>
      <c r="P2309" s="16">
        <f>Dataset!B2307</f>
        <v>410993</v>
      </c>
      <c r="Q2309" s="16" t="str">
        <f>Dataset!C2307</f>
        <v>Y</v>
      </c>
      <c r="R2309" s="16">
        <f>Dataset!D2307</f>
        <v>5</v>
      </c>
      <c r="S2309" s="16">
        <f>if(T2309&lt;=0.3,Dataset!D2307, "")</f>
        <v>5</v>
      </c>
      <c r="T2309" s="40">
        <f t="shared" si="2"/>
        <v>0.2526465196</v>
      </c>
      <c r="U2309" s="41" t="b">
        <f t="shared" si="1"/>
        <v>1</v>
      </c>
    </row>
    <row r="2310" ht="15.75" customHeight="1">
      <c r="A2310" s="49"/>
      <c r="B2310" s="49"/>
      <c r="C2310" s="49"/>
      <c r="D2310" s="49"/>
      <c r="E2310" s="49"/>
      <c r="F2310" s="49"/>
      <c r="G2310" s="49"/>
      <c r="H2310" s="49"/>
      <c r="I2310" s="49"/>
      <c r="J2310" s="49"/>
      <c r="K2310" s="49"/>
      <c r="L2310" s="49"/>
      <c r="M2310" s="51"/>
      <c r="O2310" s="50">
        <f>Dataset!A2308</f>
        <v>46271</v>
      </c>
      <c r="P2310" s="16">
        <f>Dataset!B2308</f>
        <v>25251</v>
      </c>
      <c r="Q2310" s="16" t="str">
        <f>Dataset!C2308</f>
        <v>Y</v>
      </c>
      <c r="R2310" s="16">
        <f>Dataset!D2308</f>
        <v>15</v>
      </c>
      <c r="S2310" s="16" t="str">
        <f>if(T2310&lt;=0.3,Dataset!D2308, "")</f>
        <v/>
      </c>
      <c r="T2310" s="40">
        <f t="shared" si="2"/>
        <v>0.3459610988</v>
      </c>
      <c r="U2310" s="41" t="b">
        <f t="shared" si="1"/>
        <v>0</v>
      </c>
    </row>
    <row r="2311" ht="15.75" customHeight="1">
      <c r="A2311" s="49"/>
      <c r="B2311" s="49"/>
      <c r="C2311" s="49"/>
      <c r="D2311" s="49"/>
      <c r="E2311" s="49"/>
      <c r="F2311" s="49"/>
      <c r="G2311" s="49"/>
      <c r="H2311" s="49"/>
      <c r="I2311" s="49"/>
      <c r="J2311" s="49"/>
      <c r="K2311" s="49"/>
      <c r="L2311" s="49"/>
      <c r="M2311" s="51"/>
      <c r="O2311" s="50">
        <f>Dataset!A2309</f>
        <v>46271</v>
      </c>
      <c r="P2311" s="16">
        <f>Dataset!B2309</f>
        <v>223976</v>
      </c>
      <c r="Q2311" s="16" t="str">
        <f>Dataset!C2309</f>
        <v>Y</v>
      </c>
      <c r="R2311" s="16">
        <f>Dataset!D2309</f>
        <v>15</v>
      </c>
      <c r="S2311" s="16" t="str">
        <f>if(T2311&lt;=0.3,Dataset!D2309, "")</f>
        <v/>
      </c>
      <c r="T2311" s="40">
        <f t="shared" si="2"/>
        <v>0.7344750158</v>
      </c>
      <c r="U2311" s="41" t="b">
        <f t="shared" si="1"/>
        <v>0</v>
      </c>
    </row>
    <row r="2312" ht="15.75" customHeight="1">
      <c r="A2312" s="49"/>
      <c r="B2312" s="49"/>
      <c r="C2312" s="49"/>
      <c r="D2312" s="49"/>
      <c r="E2312" s="49"/>
      <c r="F2312" s="49"/>
      <c r="G2312" s="49"/>
      <c r="H2312" s="49"/>
      <c r="I2312" s="49"/>
      <c r="J2312" s="49"/>
      <c r="K2312" s="49"/>
      <c r="L2312" s="49"/>
      <c r="M2312" s="51"/>
      <c r="O2312" s="50">
        <f>Dataset!A2310</f>
        <v>46271</v>
      </c>
      <c r="P2312" s="16">
        <f>Dataset!B2310</f>
        <v>391602</v>
      </c>
      <c r="Q2312" s="16" t="str">
        <f>Dataset!C2310</f>
        <v>Y</v>
      </c>
      <c r="R2312" s="16">
        <f>Dataset!D2310</f>
        <v>12</v>
      </c>
      <c r="S2312" s="16">
        <f>if(T2312&lt;=0.3,Dataset!D2310, "")</f>
        <v>12</v>
      </c>
      <c r="T2312" s="40">
        <f t="shared" si="2"/>
        <v>0.1540301979</v>
      </c>
      <c r="U2312" s="41" t="b">
        <f t="shared" si="1"/>
        <v>1</v>
      </c>
    </row>
    <row r="2313" ht="15.75" customHeight="1">
      <c r="A2313" s="49"/>
      <c r="B2313" s="49"/>
      <c r="C2313" s="49"/>
      <c r="D2313" s="49"/>
      <c r="E2313" s="49"/>
      <c r="F2313" s="49"/>
      <c r="G2313" s="49"/>
      <c r="H2313" s="49"/>
      <c r="I2313" s="49"/>
      <c r="J2313" s="49"/>
      <c r="K2313" s="49"/>
      <c r="L2313" s="49"/>
      <c r="M2313" s="51"/>
      <c r="O2313" s="50">
        <f>Dataset!A2311</f>
        <v>46271</v>
      </c>
      <c r="P2313" s="16">
        <f>Dataset!B2311</f>
        <v>185174</v>
      </c>
      <c r="Q2313" s="16" t="str">
        <f>Dataset!C2311</f>
        <v>Y</v>
      </c>
      <c r="R2313" s="16">
        <f>Dataset!D2311</f>
        <v>5</v>
      </c>
      <c r="S2313" s="16">
        <f>if(T2313&lt;=0.3,Dataset!D2311, "")</f>
        <v>5</v>
      </c>
      <c r="T2313" s="40">
        <f t="shared" si="2"/>
        <v>0.1644003661</v>
      </c>
      <c r="U2313" s="41" t="b">
        <f t="shared" si="1"/>
        <v>1</v>
      </c>
    </row>
    <row r="2314" ht="15.75" customHeight="1">
      <c r="A2314" s="49"/>
      <c r="B2314" s="49"/>
      <c r="C2314" s="49"/>
      <c r="D2314" s="49"/>
      <c r="E2314" s="49"/>
      <c r="F2314" s="49"/>
      <c r="G2314" s="49"/>
      <c r="H2314" s="49"/>
      <c r="I2314" s="49"/>
      <c r="J2314" s="49"/>
      <c r="K2314" s="49"/>
      <c r="L2314" s="49"/>
      <c r="M2314" s="51"/>
      <c r="O2314" s="50">
        <f>Dataset!A2312</f>
        <v>46271</v>
      </c>
      <c r="P2314" s="16">
        <f>Dataset!B2312</f>
        <v>39878</v>
      </c>
      <c r="Q2314" s="16" t="str">
        <f>Dataset!C2312</f>
        <v>Y</v>
      </c>
      <c r="R2314" s="16">
        <f>Dataset!D2312</f>
        <v>12</v>
      </c>
      <c r="S2314" s="16" t="str">
        <f>if(T2314&lt;=0.3,Dataset!D2312, "")</f>
        <v/>
      </c>
      <c r="T2314" s="40">
        <f t="shared" si="2"/>
        <v>0.4785348627</v>
      </c>
      <c r="U2314" s="41" t="b">
        <f t="shared" si="1"/>
        <v>0</v>
      </c>
    </row>
    <row r="2315" ht="15.75" customHeight="1">
      <c r="A2315" s="49"/>
      <c r="B2315" s="49"/>
      <c r="C2315" s="49"/>
      <c r="D2315" s="49"/>
      <c r="E2315" s="49"/>
      <c r="F2315" s="49"/>
      <c r="G2315" s="49"/>
      <c r="H2315" s="49"/>
      <c r="I2315" s="49"/>
      <c r="J2315" s="49"/>
      <c r="K2315" s="49"/>
      <c r="L2315" s="49"/>
      <c r="M2315" s="51"/>
      <c r="O2315" s="50">
        <f>Dataset!A2313</f>
        <v>46271</v>
      </c>
      <c r="P2315" s="16">
        <f>Dataset!B2313</f>
        <v>337570</v>
      </c>
      <c r="Q2315" s="16" t="str">
        <f>Dataset!C2313</f>
        <v>Y</v>
      </c>
      <c r="R2315" s="16">
        <f>Dataset!D2313</f>
        <v>15</v>
      </c>
      <c r="S2315" s="16">
        <f>if(T2315&lt;=0.3,Dataset!D2313, "")</f>
        <v>15</v>
      </c>
      <c r="T2315" s="40">
        <f t="shared" si="2"/>
        <v>0.05168537973</v>
      </c>
      <c r="U2315" s="41" t="b">
        <f t="shared" si="1"/>
        <v>1</v>
      </c>
    </row>
    <row r="2316" ht="15.75" customHeight="1">
      <c r="A2316" s="49"/>
      <c r="B2316" s="49"/>
      <c r="C2316" s="49"/>
      <c r="D2316" s="49"/>
      <c r="E2316" s="49"/>
      <c r="F2316" s="49"/>
      <c r="G2316" s="49"/>
      <c r="H2316" s="49"/>
      <c r="I2316" s="49"/>
      <c r="J2316" s="49"/>
      <c r="K2316" s="49"/>
      <c r="L2316" s="49"/>
      <c r="M2316" s="51"/>
      <c r="O2316" s="50">
        <f>Dataset!A2314</f>
        <v>46271</v>
      </c>
      <c r="P2316" s="16">
        <f>Dataset!B2314</f>
        <v>37769</v>
      </c>
      <c r="Q2316" s="16" t="str">
        <f>Dataset!C2314</f>
        <v>Y</v>
      </c>
      <c r="R2316" s="16">
        <f>Dataset!D2314</f>
        <v>5</v>
      </c>
      <c r="S2316" s="16" t="str">
        <f>if(T2316&lt;=0.3,Dataset!D2314, "")</f>
        <v/>
      </c>
      <c r="T2316" s="40">
        <f t="shared" si="2"/>
        <v>0.793367905</v>
      </c>
      <c r="U2316" s="41" t="b">
        <f t="shared" si="1"/>
        <v>0</v>
      </c>
    </row>
    <row r="2317" ht="15.75" customHeight="1">
      <c r="A2317" s="49"/>
      <c r="B2317" s="49"/>
      <c r="C2317" s="49"/>
      <c r="D2317" s="49"/>
      <c r="E2317" s="49"/>
      <c r="F2317" s="49"/>
      <c r="G2317" s="49"/>
      <c r="H2317" s="49"/>
      <c r="I2317" s="49"/>
      <c r="J2317" s="49"/>
      <c r="K2317" s="49"/>
      <c r="L2317" s="49"/>
      <c r="M2317" s="51"/>
      <c r="O2317" s="50">
        <f>Dataset!A2315</f>
        <v>46270</v>
      </c>
      <c r="P2317" s="16">
        <f>Dataset!B2315</f>
        <v>323896</v>
      </c>
      <c r="Q2317" s="16" t="str">
        <f>Dataset!C2315</f>
        <v>Y</v>
      </c>
      <c r="R2317" s="16">
        <f>Dataset!D2315</f>
        <v>15</v>
      </c>
      <c r="S2317" s="16">
        <f>if(T2317&lt;=0.3,Dataset!D2315, "")</f>
        <v>15</v>
      </c>
      <c r="T2317" s="40">
        <f t="shared" si="2"/>
        <v>0.02521360425</v>
      </c>
      <c r="U2317" s="41" t="b">
        <f t="shared" si="1"/>
        <v>1</v>
      </c>
    </row>
    <row r="2318" ht="15.75" customHeight="1">
      <c r="A2318" s="49"/>
      <c r="B2318" s="49"/>
      <c r="C2318" s="49"/>
      <c r="D2318" s="49"/>
      <c r="E2318" s="49"/>
      <c r="F2318" s="49"/>
      <c r="G2318" s="49"/>
      <c r="H2318" s="49"/>
      <c r="I2318" s="49"/>
      <c r="J2318" s="49"/>
      <c r="K2318" s="49"/>
      <c r="L2318" s="49"/>
      <c r="M2318" s="51"/>
      <c r="O2318" s="50">
        <f>Dataset!A2316</f>
        <v>46270</v>
      </c>
      <c r="P2318" s="16">
        <f>Dataset!B2316</f>
        <v>412996</v>
      </c>
      <c r="Q2318" s="16" t="str">
        <f>Dataset!C2316</f>
        <v>Y</v>
      </c>
      <c r="R2318" s="16">
        <f>Dataset!D2316</f>
        <v>15</v>
      </c>
      <c r="S2318" s="16" t="str">
        <f>if(T2318&lt;=0.3,Dataset!D2316, "")</f>
        <v/>
      </c>
      <c r="T2318" s="40">
        <f t="shared" si="2"/>
        <v>0.9473600752</v>
      </c>
      <c r="U2318" s="41" t="b">
        <f t="shared" si="1"/>
        <v>0</v>
      </c>
    </row>
    <row r="2319" ht="15.75" customHeight="1">
      <c r="A2319" s="49"/>
      <c r="B2319" s="49"/>
      <c r="C2319" s="49"/>
      <c r="D2319" s="49"/>
      <c r="E2319" s="49"/>
      <c r="F2319" s="49"/>
      <c r="G2319" s="49"/>
      <c r="H2319" s="49"/>
      <c r="I2319" s="49"/>
      <c r="J2319" s="49"/>
      <c r="K2319" s="49"/>
      <c r="L2319" s="49"/>
      <c r="M2319" s="51"/>
      <c r="O2319" s="50">
        <f>Dataset!A2317</f>
        <v>46270</v>
      </c>
      <c r="P2319" s="16">
        <f>Dataset!B2317</f>
        <v>448177</v>
      </c>
      <c r="Q2319" s="16" t="str">
        <f>Dataset!C2317</f>
        <v>Y</v>
      </c>
      <c r="R2319" s="16">
        <f>Dataset!D2317</f>
        <v>13</v>
      </c>
      <c r="S2319" s="16">
        <f>if(T2319&lt;=0.3,Dataset!D2317, "")</f>
        <v>13</v>
      </c>
      <c r="T2319" s="40">
        <f t="shared" si="2"/>
        <v>0.1217780515</v>
      </c>
      <c r="U2319" s="41" t="b">
        <f t="shared" si="1"/>
        <v>1</v>
      </c>
    </row>
    <row r="2320" ht="15.75" customHeight="1">
      <c r="A2320" s="49"/>
      <c r="B2320" s="49"/>
      <c r="C2320" s="49"/>
      <c r="D2320" s="49"/>
      <c r="E2320" s="49"/>
      <c r="F2320" s="49"/>
      <c r="G2320" s="49"/>
      <c r="H2320" s="49"/>
      <c r="I2320" s="49"/>
      <c r="J2320" s="49"/>
      <c r="K2320" s="49"/>
      <c r="L2320" s="49"/>
      <c r="M2320" s="51"/>
      <c r="O2320" s="50">
        <f>Dataset!A2318</f>
        <v>46270</v>
      </c>
      <c r="P2320" s="16">
        <f>Dataset!B2318</f>
        <v>251697</v>
      </c>
      <c r="Q2320" s="16" t="str">
        <f>Dataset!C2318</f>
        <v>Y</v>
      </c>
      <c r="R2320" s="16">
        <f>Dataset!D2318</f>
        <v>14</v>
      </c>
      <c r="S2320" s="16" t="str">
        <f>if(T2320&lt;=0.3,Dataset!D2318, "")</f>
        <v/>
      </c>
      <c r="T2320" s="40">
        <f t="shared" si="2"/>
        <v>0.8582465638</v>
      </c>
      <c r="U2320" s="41" t="b">
        <f t="shared" si="1"/>
        <v>0</v>
      </c>
    </row>
    <row r="2321" ht="15.75" customHeight="1">
      <c r="A2321" s="49"/>
      <c r="B2321" s="49"/>
      <c r="C2321" s="49"/>
      <c r="D2321" s="49"/>
      <c r="E2321" s="49"/>
      <c r="F2321" s="49"/>
      <c r="G2321" s="49"/>
      <c r="H2321" s="49"/>
      <c r="I2321" s="49"/>
      <c r="J2321" s="49"/>
      <c r="K2321" s="49"/>
      <c r="L2321" s="49"/>
      <c r="M2321" s="51"/>
      <c r="O2321" s="50">
        <f>Dataset!A2319</f>
        <v>46270</v>
      </c>
      <c r="P2321" s="16">
        <f>Dataset!B2319</f>
        <v>294002</v>
      </c>
      <c r="Q2321" s="16" t="str">
        <f>Dataset!C2319</f>
        <v>Y</v>
      </c>
      <c r="R2321" s="16">
        <f>Dataset!D2319</f>
        <v>8</v>
      </c>
      <c r="S2321" s="16" t="str">
        <f>if(T2321&lt;=0.3,Dataset!D2319, "")</f>
        <v/>
      </c>
      <c r="T2321" s="40">
        <f t="shared" si="2"/>
        <v>0.6576317838</v>
      </c>
      <c r="U2321" s="41" t="b">
        <f t="shared" si="1"/>
        <v>0</v>
      </c>
    </row>
    <row r="2322" ht="15.75" customHeight="1">
      <c r="A2322" s="49"/>
      <c r="B2322" s="49"/>
      <c r="C2322" s="49"/>
      <c r="D2322" s="49"/>
      <c r="E2322" s="49"/>
      <c r="F2322" s="49"/>
      <c r="G2322" s="49"/>
      <c r="H2322" s="49"/>
      <c r="I2322" s="49"/>
      <c r="J2322" s="49"/>
      <c r="K2322" s="49"/>
      <c r="L2322" s="49"/>
      <c r="M2322" s="51"/>
      <c r="O2322" s="50">
        <f>Dataset!A2320</f>
        <v>46270</v>
      </c>
      <c r="P2322" s="16">
        <f>Dataset!B2320</f>
        <v>110215</v>
      </c>
      <c r="Q2322" s="16" t="str">
        <f>Dataset!C2320</f>
        <v>Y</v>
      </c>
      <c r="R2322" s="16">
        <f>Dataset!D2320</f>
        <v>15</v>
      </c>
      <c r="S2322" s="16" t="str">
        <f>if(T2322&lt;=0.3,Dataset!D2320, "")</f>
        <v/>
      </c>
      <c r="T2322" s="40">
        <f t="shared" si="2"/>
        <v>0.5680876775</v>
      </c>
      <c r="U2322" s="41" t="b">
        <f t="shared" si="1"/>
        <v>0</v>
      </c>
    </row>
    <row r="2323" ht="15.75" customHeight="1">
      <c r="A2323" s="49"/>
      <c r="B2323" s="49"/>
      <c r="C2323" s="49"/>
      <c r="D2323" s="49"/>
      <c r="E2323" s="49"/>
      <c r="F2323" s="49"/>
      <c r="G2323" s="49"/>
      <c r="H2323" s="49"/>
      <c r="I2323" s="49"/>
      <c r="J2323" s="49"/>
      <c r="K2323" s="49"/>
      <c r="L2323" s="49"/>
      <c r="M2323" s="51"/>
      <c r="O2323" s="50">
        <f>Dataset!A2321</f>
        <v>46270</v>
      </c>
      <c r="P2323" s="16">
        <f>Dataset!B2321</f>
        <v>235309</v>
      </c>
      <c r="Q2323" s="16" t="str">
        <f>Dataset!C2321</f>
        <v>Y</v>
      </c>
      <c r="R2323" s="16">
        <f>Dataset!D2321</f>
        <v>15</v>
      </c>
      <c r="S2323" s="16">
        <f>if(T2323&lt;=0.3,Dataset!D2321, "")</f>
        <v>15</v>
      </c>
      <c r="T2323" s="40">
        <f t="shared" si="2"/>
        <v>0.09487697298</v>
      </c>
      <c r="U2323" s="41" t="b">
        <f t="shared" si="1"/>
        <v>1</v>
      </c>
    </row>
    <row r="2324" ht="15.75" customHeight="1">
      <c r="A2324" s="49"/>
      <c r="B2324" s="49"/>
      <c r="C2324" s="49"/>
      <c r="D2324" s="49"/>
      <c r="E2324" s="49"/>
      <c r="F2324" s="49"/>
      <c r="G2324" s="49"/>
      <c r="H2324" s="49"/>
      <c r="I2324" s="49"/>
      <c r="J2324" s="49"/>
      <c r="K2324" s="49"/>
      <c r="L2324" s="49"/>
      <c r="M2324" s="51"/>
      <c r="O2324" s="50">
        <f>Dataset!A2322</f>
        <v>46270</v>
      </c>
      <c r="P2324" s="16">
        <f>Dataset!B2322</f>
        <v>159548</v>
      </c>
      <c r="Q2324" s="16" t="str">
        <f>Dataset!C2322</f>
        <v>Y</v>
      </c>
      <c r="R2324" s="16">
        <f>Dataset!D2322</f>
        <v>15</v>
      </c>
      <c r="S2324" s="16">
        <f>if(T2324&lt;=0.3,Dataset!D2322, "")</f>
        <v>15</v>
      </c>
      <c r="T2324" s="40">
        <f t="shared" si="2"/>
        <v>0.01154200145</v>
      </c>
      <c r="U2324" s="41" t="b">
        <f t="shared" si="1"/>
        <v>1</v>
      </c>
    </row>
    <row r="2325" ht="15.75" customHeight="1">
      <c r="A2325" s="49"/>
      <c r="B2325" s="49"/>
      <c r="C2325" s="49"/>
      <c r="D2325" s="49"/>
      <c r="E2325" s="49"/>
      <c r="F2325" s="49"/>
      <c r="G2325" s="49"/>
      <c r="H2325" s="49"/>
      <c r="I2325" s="49"/>
      <c r="J2325" s="49"/>
      <c r="K2325" s="49"/>
      <c r="L2325" s="49"/>
      <c r="M2325" s="51"/>
      <c r="O2325" s="50">
        <f>Dataset!A2323</f>
        <v>46270</v>
      </c>
      <c r="P2325" s="16">
        <f>Dataset!B2323</f>
        <v>136928</v>
      </c>
      <c r="Q2325" s="16" t="str">
        <f>Dataset!C2323</f>
        <v>Y</v>
      </c>
      <c r="R2325" s="16">
        <f>Dataset!D2323</f>
        <v>14</v>
      </c>
      <c r="S2325" s="16" t="str">
        <f>if(T2325&lt;=0.3,Dataset!D2323, "")</f>
        <v/>
      </c>
      <c r="T2325" s="40">
        <f t="shared" si="2"/>
        <v>0.8777030721</v>
      </c>
      <c r="U2325" s="41" t="b">
        <f t="shared" si="1"/>
        <v>0</v>
      </c>
    </row>
    <row r="2326" ht="15.75" customHeight="1">
      <c r="A2326" s="49"/>
      <c r="B2326" s="49"/>
      <c r="C2326" s="49"/>
      <c r="D2326" s="49"/>
      <c r="E2326" s="49"/>
      <c r="F2326" s="49"/>
      <c r="G2326" s="49"/>
      <c r="H2326" s="49"/>
      <c r="I2326" s="49"/>
      <c r="J2326" s="49"/>
      <c r="K2326" s="49"/>
      <c r="L2326" s="49"/>
      <c r="M2326" s="51"/>
      <c r="O2326" s="50">
        <f>Dataset!A2324</f>
        <v>46270</v>
      </c>
      <c r="P2326" s="16">
        <f>Dataset!B2324</f>
        <v>216056</v>
      </c>
      <c r="Q2326" s="16" t="str">
        <f>Dataset!C2324</f>
        <v>Y</v>
      </c>
      <c r="R2326" s="16">
        <f>Dataset!D2324</f>
        <v>12</v>
      </c>
      <c r="S2326" s="16" t="str">
        <f>if(T2326&lt;=0.3,Dataset!D2324, "")</f>
        <v/>
      </c>
      <c r="T2326" s="40">
        <f t="shared" si="2"/>
        <v>0.4016004447</v>
      </c>
      <c r="U2326" s="41" t="b">
        <f t="shared" si="1"/>
        <v>0</v>
      </c>
    </row>
    <row r="2327" ht="15.75" customHeight="1">
      <c r="A2327" s="49"/>
      <c r="B2327" s="49"/>
      <c r="C2327" s="49"/>
      <c r="D2327" s="49"/>
      <c r="E2327" s="49"/>
      <c r="F2327" s="49"/>
      <c r="G2327" s="49"/>
      <c r="H2327" s="49"/>
      <c r="I2327" s="49"/>
      <c r="J2327" s="49"/>
      <c r="K2327" s="49"/>
      <c r="L2327" s="49"/>
      <c r="M2327" s="51"/>
      <c r="O2327" s="50">
        <f>Dataset!A2325</f>
        <v>46270</v>
      </c>
      <c r="P2327" s="16">
        <f>Dataset!B2325</f>
        <v>413454</v>
      </c>
      <c r="Q2327" s="16" t="str">
        <f>Dataset!C2325</f>
        <v>Y</v>
      </c>
      <c r="R2327" s="16">
        <f>Dataset!D2325</f>
        <v>14</v>
      </c>
      <c r="S2327" s="16" t="str">
        <f>if(T2327&lt;=0.3,Dataset!D2325, "")</f>
        <v/>
      </c>
      <c r="T2327" s="40">
        <f t="shared" si="2"/>
        <v>0.5213662649</v>
      </c>
      <c r="U2327" s="41" t="b">
        <f t="shared" si="1"/>
        <v>0</v>
      </c>
    </row>
    <row r="2328" ht="15.75" customHeight="1">
      <c r="A2328" s="49"/>
      <c r="B2328" s="49"/>
      <c r="C2328" s="49"/>
      <c r="D2328" s="49"/>
      <c r="E2328" s="49"/>
      <c r="F2328" s="49"/>
      <c r="G2328" s="49"/>
      <c r="H2328" s="49"/>
      <c r="I2328" s="49"/>
      <c r="J2328" s="49"/>
      <c r="K2328" s="49"/>
      <c r="L2328" s="49"/>
      <c r="M2328" s="51"/>
      <c r="O2328" s="50">
        <f>Dataset!A2326</f>
        <v>46270</v>
      </c>
      <c r="P2328" s="16">
        <f>Dataset!B2326</f>
        <v>269551</v>
      </c>
      <c r="Q2328" s="16" t="str">
        <f>Dataset!C2326</f>
        <v>Y</v>
      </c>
      <c r="R2328" s="16">
        <f>Dataset!D2326</f>
        <v>14</v>
      </c>
      <c r="S2328" s="16" t="str">
        <f>if(T2328&lt;=0.3,Dataset!D2326, "")</f>
        <v/>
      </c>
      <c r="T2328" s="40">
        <f t="shared" si="2"/>
        <v>0.638660867</v>
      </c>
      <c r="U2328" s="41" t="b">
        <f t="shared" si="1"/>
        <v>0</v>
      </c>
    </row>
    <row r="2329" ht="15.75" customHeight="1">
      <c r="A2329" s="49"/>
      <c r="B2329" s="49"/>
      <c r="C2329" s="49"/>
      <c r="D2329" s="49"/>
      <c r="E2329" s="49"/>
      <c r="F2329" s="49"/>
      <c r="G2329" s="49"/>
      <c r="H2329" s="49"/>
      <c r="I2329" s="49"/>
      <c r="J2329" s="49"/>
      <c r="K2329" s="49"/>
      <c r="L2329" s="49"/>
      <c r="M2329" s="51"/>
      <c r="O2329" s="50">
        <f>Dataset!A2327</f>
        <v>46270</v>
      </c>
      <c r="P2329" s="16">
        <f>Dataset!B2327</f>
        <v>353190</v>
      </c>
      <c r="Q2329" s="16" t="str">
        <f>Dataset!C2327</f>
        <v>Y</v>
      </c>
      <c r="R2329" s="16">
        <f>Dataset!D2327</f>
        <v>15</v>
      </c>
      <c r="S2329" s="16">
        <f>if(T2329&lt;=0.3,Dataset!D2327, "")</f>
        <v>15</v>
      </c>
      <c r="T2329" s="40">
        <f t="shared" si="2"/>
        <v>0.1221350344</v>
      </c>
      <c r="U2329" s="41" t="b">
        <f t="shared" si="1"/>
        <v>1</v>
      </c>
    </row>
    <row r="2330" ht="15.75" customHeight="1">
      <c r="A2330" s="49"/>
      <c r="B2330" s="49"/>
      <c r="C2330" s="49"/>
      <c r="D2330" s="49"/>
      <c r="E2330" s="49"/>
      <c r="F2330" s="49"/>
      <c r="G2330" s="49"/>
      <c r="H2330" s="49"/>
      <c r="I2330" s="49"/>
      <c r="J2330" s="49"/>
      <c r="K2330" s="49"/>
      <c r="L2330" s="49"/>
      <c r="M2330" s="51"/>
      <c r="O2330" s="50">
        <f>Dataset!A2328</f>
        <v>46270</v>
      </c>
      <c r="P2330" s="16">
        <f>Dataset!B2328</f>
        <v>234826</v>
      </c>
      <c r="Q2330" s="16" t="str">
        <f>Dataset!C2328</f>
        <v>Y</v>
      </c>
      <c r="R2330" s="16">
        <f>Dataset!D2328</f>
        <v>5</v>
      </c>
      <c r="S2330" s="16" t="str">
        <f>if(T2330&lt;=0.3,Dataset!D2328, "")</f>
        <v/>
      </c>
      <c r="T2330" s="40">
        <f t="shared" si="2"/>
        <v>0.563972063</v>
      </c>
      <c r="U2330" s="41" t="b">
        <f t="shared" si="1"/>
        <v>0</v>
      </c>
    </row>
    <row r="2331" ht="15.75" customHeight="1">
      <c r="A2331" s="49"/>
      <c r="B2331" s="49"/>
      <c r="C2331" s="49"/>
      <c r="D2331" s="49"/>
      <c r="E2331" s="49"/>
      <c r="F2331" s="49"/>
      <c r="G2331" s="49"/>
      <c r="H2331" s="49"/>
      <c r="I2331" s="49"/>
      <c r="J2331" s="49"/>
      <c r="K2331" s="49"/>
      <c r="L2331" s="49"/>
      <c r="M2331" s="51"/>
      <c r="O2331" s="50">
        <f>Dataset!A2329</f>
        <v>46270</v>
      </c>
      <c r="P2331" s="16">
        <f>Dataset!B2329</f>
        <v>56138</v>
      </c>
      <c r="Q2331" s="16" t="str">
        <f>Dataset!C2329</f>
        <v>Y</v>
      </c>
      <c r="R2331" s="16">
        <f>Dataset!D2329</f>
        <v>11</v>
      </c>
      <c r="S2331" s="16" t="str">
        <f>if(T2331&lt;=0.3,Dataset!D2329, "")</f>
        <v/>
      </c>
      <c r="T2331" s="40">
        <f t="shared" si="2"/>
        <v>0.8303484736</v>
      </c>
      <c r="U2331" s="41" t="b">
        <f t="shared" si="1"/>
        <v>0</v>
      </c>
    </row>
    <row r="2332" ht="15.75" customHeight="1">
      <c r="A2332" s="49"/>
      <c r="B2332" s="49"/>
      <c r="C2332" s="49"/>
      <c r="D2332" s="49"/>
      <c r="E2332" s="49"/>
      <c r="F2332" s="49"/>
      <c r="G2332" s="49"/>
      <c r="H2332" s="49"/>
      <c r="I2332" s="49"/>
      <c r="J2332" s="49"/>
      <c r="K2332" s="49"/>
      <c r="L2332" s="49"/>
      <c r="M2332" s="51"/>
      <c r="O2332" s="50">
        <f>Dataset!A2330</f>
        <v>46270</v>
      </c>
      <c r="P2332" s="16">
        <f>Dataset!B2330</f>
        <v>475900</v>
      </c>
      <c r="Q2332" s="16" t="str">
        <f>Dataset!C2330</f>
        <v>Y</v>
      </c>
      <c r="R2332" s="16">
        <f>Dataset!D2330</f>
        <v>13</v>
      </c>
      <c r="S2332" s="16" t="str">
        <f>if(T2332&lt;=0.3,Dataset!D2330, "")</f>
        <v/>
      </c>
      <c r="T2332" s="40">
        <f t="shared" si="2"/>
        <v>0.3764503689</v>
      </c>
      <c r="U2332" s="41" t="b">
        <f t="shared" si="1"/>
        <v>0</v>
      </c>
    </row>
    <row r="2333" ht="15.75" customHeight="1">
      <c r="A2333" s="49"/>
      <c r="B2333" s="49"/>
      <c r="C2333" s="49"/>
      <c r="D2333" s="49"/>
      <c r="E2333" s="49"/>
      <c r="F2333" s="49"/>
      <c r="G2333" s="49"/>
      <c r="H2333" s="49"/>
      <c r="I2333" s="49"/>
      <c r="J2333" s="49"/>
      <c r="K2333" s="49"/>
      <c r="L2333" s="49"/>
      <c r="M2333" s="51"/>
      <c r="O2333" s="50">
        <f>Dataset!A2331</f>
        <v>46270</v>
      </c>
      <c r="P2333" s="16">
        <f>Dataset!B2331</f>
        <v>371161</v>
      </c>
      <c r="Q2333" s="16" t="str">
        <f>Dataset!C2331</f>
        <v>Y</v>
      </c>
      <c r="R2333" s="16">
        <f>Dataset!D2331</f>
        <v>15</v>
      </c>
      <c r="S2333" s="16" t="str">
        <f>if(T2333&lt;=0.3,Dataset!D2331, "")</f>
        <v/>
      </c>
      <c r="T2333" s="40">
        <f t="shared" si="2"/>
        <v>0.9304974647</v>
      </c>
      <c r="U2333" s="41" t="b">
        <f t="shared" si="1"/>
        <v>0</v>
      </c>
    </row>
    <row r="2334" ht="15.75" customHeight="1">
      <c r="A2334" s="49"/>
      <c r="B2334" s="49"/>
      <c r="C2334" s="49"/>
      <c r="D2334" s="49"/>
      <c r="E2334" s="49"/>
      <c r="F2334" s="49"/>
      <c r="G2334" s="49"/>
      <c r="H2334" s="49"/>
      <c r="I2334" s="49"/>
      <c r="J2334" s="49"/>
      <c r="K2334" s="49"/>
      <c r="L2334" s="49"/>
      <c r="M2334" s="51"/>
      <c r="O2334" s="50">
        <f>Dataset!A2332</f>
        <v>46270</v>
      </c>
      <c r="P2334" s="16">
        <f>Dataset!B2332</f>
        <v>403190</v>
      </c>
      <c r="Q2334" s="16" t="str">
        <f>Dataset!C2332</f>
        <v>Y</v>
      </c>
      <c r="R2334" s="16">
        <f>Dataset!D2332</f>
        <v>15</v>
      </c>
      <c r="S2334" s="16" t="str">
        <f>if(T2334&lt;=0.3,Dataset!D2332, "")</f>
        <v/>
      </c>
      <c r="T2334" s="40">
        <f t="shared" si="2"/>
        <v>0.7347418386</v>
      </c>
      <c r="U2334" s="41" t="b">
        <f t="shared" si="1"/>
        <v>0</v>
      </c>
    </row>
    <row r="2335" ht="15.75" customHeight="1">
      <c r="A2335" s="49"/>
      <c r="B2335" s="49"/>
      <c r="C2335" s="49"/>
      <c r="D2335" s="49"/>
      <c r="E2335" s="49"/>
      <c r="F2335" s="49"/>
      <c r="G2335" s="49"/>
      <c r="H2335" s="49"/>
      <c r="I2335" s="49"/>
      <c r="J2335" s="49"/>
      <c r="K2335" s="49"/>
      <c r="L2335" s="49"/>
      <c r="M2335" s="51"/>
      <c r="O2335" s="50">
        <f>Dataset!A2333</f>
        <v>46270</v>
      </c>
      <c r="P2335" s="16">
        <f>Dataset!B2333</f>
        <v>372539</v>
      </c>
      <c r="Q2335" s="16" t="str">
        <f>Dataset!C2333</f>
        <v>Y</v>
      </c>
      <c r="R2335" s="16">
        <f>Dataset!D2333</f>
        <v>14</v>
      </c>
      <c r="S2335" s="16" t="str">
        <f>if(T2335&lt;=0.3,Dataset!D2333, "")</f>
        <v/>
      </c>
      <c r="T2335" s="40">
        <f t="shared" si="2"/>
        <v>0.8192313353</v>
      </c>
      <c r="U2335" s="41" t="b">
        <f t="shared" si="1"/>
        <v>0</v>
      </c>
    </row>
    <row r="2336" ht="15.75" customHeight="1">
      <c r="A2336" s="49"/>
      <c r="B2336" s="49"/>
      <c r="C2336" s="49"/>
      <c r="D2336" s="49"/>
      <c r="E2336" s="49"/>
      <c r="F2336" s="49"/>
      <c r="G2336" s="49"/>
      <c r="H2336" s="49"/>
      <c r="I2336" s="49"/>
      <c r="J2336" s="49"/>
      <c r="K2336" s="49"/>
      <c r="L2336" s="49"/>
      <c r="M2336" s="51"/>
      <c r="O2336" s="50">
        <f>Dataset!A2334</f>
        <v>46270</v>
      </c>
      <c r="P2336" s="16">
        <f>Dataset!B2334</f>
        <v>443670</v>
      </c>
      <c r="Q2336" s="16" t="str">
        <f>Dataset!C2334</f>
        <v>Y</v>
      </c>
      <c r="R2336" s="16">
        <f>Dataset!D2334</f>
        <v>13</v>
      </c>
      <c r="S2336" s="16">
        <f>if(T2336&lt;=0.3,Dataset!D2334, "")</f>
        <v>13</v>
      </c>
      <c r="T2336" s="40">
        <f t="shared" si="2"/>
        <v>0.2993623735</v>
      </c>
      <c r="U2336" s="41" t="b">
        <f t="shared" si="1"/>
        <v>1</v>
      </c>
    </row>
    <row r="2337" ht="15.75" customHeight="1">
      <c r="A2337" s="49"/>
      <c r="B2337" s="49"/>
      <c r="C2337" s="49"/>
      <c r="D2337" s="49"/>
      <c r="E2337" s="49"/>
      <c r="F2337" s="49"/>
      <c r="G2337" s="49"/>
      <c r="H2337" s="49"/>
      <c r="I2337" s="49"/>
      <c r="J2337" s="49"/>
      <c r="K2337" s="49"/>
      <c r="L2337" s="49"/>
      <c r="M2337" s="51"/>
      <c r="O2337" s="50">
        <f>Dataset!A2335</f>
        <v>46270</v>
      </c>
      <c r="P2337" s="16">
        <f>Dataset!B2335</f>
        <v>332796</v>
      </c>
      <c r="Q2337" s="16" t="str">
        <f>Dataset!C2335</f>
        <v>Y</v>
      </c>
      <c r="R2337" s="16">
        <f>Dataset!D2335</f>
        <v>14</v>
      </c>
      <c r="S2337" s="16">
        <f>if(T2337&lt;=0.3,Dataset!D2335, "")</f>
        <v>14</v>
      </c>
      <c r="T2337" s="40">
        <f t="shared" si="2"/>
        <v>0.00991910878</v>
      </c>
      <c r="U2337" s="41" t="b">
        <f t="shared" si="1"/>
        <v>1</v>
      </c>
    </row>
    <row r="2338" ht="15.75" customHeight="1">
      <c r="A2338" s="49"/>
      <c r="B2338" s="49"/>
      <c r="C2338" s="49"/>
      <c r="D2338" s="49"/>
      <c r="E2338" s="49"/>
      <c r="F2338" s="49"/>
      <c r="G2338" s="49"/>
      <c r="H2338" s="49"/>
      <c r="I2338" s="49"/>
      <c r="J2338" s="49"/>
      <c r="K2338" s="49"/>
      <c r="L2338" s="49"/>
      <c r="M2338" s="51"/>
      <c r="O2338" s="50">
        <f>Dataset!A2336</f>
        <v>46270</v>
      </c>
      <c r="P2338" s="16">
        <f>Dataset!B2336</f>
        <v>137622</v>
      </c>
      <c r="Q2338" s="16" t="str">
        <f>Dataset!C2336</f>
        <v>Y</v>
      </c>
      <c r="R2338" s="16">
        <f>Dataset!D2336</f>
        <v>14</v>
      </c>
      <c r="S2338" s="16">
        <f>if(T2338&lt;=0.3,Dataset!D2336, "")</f>
        <v>14</v>
      </c>
      <c r="T2338" s="40">
        <f t="shared" si="2"/>
        <v>0.01111859333</v>
      </c>
      <c r="U2338" s="41" t="b">
        <f t="shared" si="1"/>
        <v>1</v>
      </c>
    </row>
    <row r="2339" ht="15.75" customHeight="1">
      <c r="A2339" s="49"/>
      <c r="B2339" s="49"/>
      <c r="C2339" s="49"/>
      <c r="D2339" s="49"/>
      <c r="E2339" s="49"/>
      <c r="F2339" s="49"/>
      <c r="G2339" s="49"/>
      <c r="H2339" s="49"/>
      <c r="I2339" s="49"/>
      <c r="J2339" s="49"/>
      <c r="K2339" s="49"/>
      <c r="L2339" s="49"/>
      <c r="M2339" s="51"/>
      <c r="O2339" s="50">
        <f>Dataset!A2337</f>
        <v>46270</v>
      </c>
      <c r="P2339" s="16">
        <f>Dataset!B2337</f>
        <v>419780</v>
      </c>
      <c r="Q2339" s="16" t="str">
        <f>Dataset!C2337</f>
        <v>Y</v>
      </c>
      <c r="R2339" s="16">
        <f>Dataset!D2337</f>
        <v>15</v>
      </c>
      <c r="S2339" s="16">
        <f>if(T2339&lt;=0.3,Dataset!D2337, "")</f>
        <v>15</v>
      </c>
      <c r="T2339" s="40">
        <f t="shared" si="2"/>
        <v>0.04448811897</v>
      </c>
      <c r="U2339" s="41" t="b">
        <f t="shared" si="1"/>
        <v>1</v>
      </c>
    </row>
    <row r="2340" ht="15.75" customHeight="1">
      <c r="A2340" s="49"/>
      <c r="B2340" s="49"/>
      <c r="C2340" s="49"/>
      <c r="D2340" s="49"/>
      <c r="E2340" s="49"/>
      <c r="F2340" s="49"/>
      <c r="G2340" s="49"/>
      <c r="H2340" s="49"/>
      <c r="I2340" s="49"/>
      <c r="J2340" s="49"/>
      <c r="K2340" s="49"/>
      <c r="L2340" s="49"/>
      <c r="M2340" s="51"/>
      <c r="O2340" s="50">
        <f>Dataset!A2338</f>
        <v>46270</v>
      </c>
      <c r="P2340" s="16">
        <f>Dataset!B2338</f>
        <v>24284</v>
      </c>
      <c r="Q2340" s="16" t="str">
        <f>Dataset!C2338</f>
        <v>Y</v>
      </c>
      <c r="R2340" s="16">
        <f>Dataset!D2338</f>
        <v>12</v>
      </c>
      <c r="S2340" s="16" t="str">
        <f>if(T2340&lt;=0.3,Dataset!D2338, "")</f>
        <v/>
      </c>
      <c r="T2340" s="40">
        <f t="shared" si="2"/>
        <v>0.7332390736</v>
      </c>
      <c r="U2340" s="41" t="b">
        <f t="shared" si="1"/>
        <v>0</v>
      </c>
    </row>
    <row r="2341" ht="15.75" customHeight="1">
      <c r="A2341" s="49"/>
      <c r="B2341" s="49"/>
      <c r="C2341" s="49"/>
      <c r="D2341" s="49"/>
      <c r="E2341" s="49"/>
      <c r="F2341" s="49"/>
      <c r="G2341" s="49"/>
      <c r="H2341" s="49"/>
      <c r="I2341" s="49"/>
      <c r="J2341" s="49"/>
      <c r="K2341" s="49"/>
      <c r="L2341" s="49"/>
      <c r="M2341" s="51"/>
      <c r="O2341" s="50">
        <f>Dataset!A2339</f>
        <v>46270</v>
      </c>
      <c r="P2341" s="16">
        <f>Dataset!B2339</f>
        <v>26931</v>
      </c>
      <c r="Q2341" s="16" t="str">
        <f>Dataset!C2339</f>
        <v>Y</v>
      </c>
      <c r="R2341" s="16">
        <f>Dataset!D2339</f>
        <v>15</v>
      </c>
      <c r="S2341" s="16" t="str">
        <f>if(T2341&lt;=0.3,Dataset!D2339, "")</f>
        <v/>
      </c>
      <c r="T2341" s="40">
        <f t="shared" si="2"/>
        <v>0.9114835265</v>
      </c>
      <c r="U2341" s="41" t="b">
        <f t="shared" si="1"/>
        <v>0</v>
      </c>
    </row>
    <row r="2342" ht="15.75" customHeight="1">
      <c r="A2342" s="49"/>
      <c r="B2342" s="49"/>
      <c r="C2342" s="49"/>
      <c r="D2342" s="49"/>
      <c r="E2342" s="49"/>
      <c r="F2342" s="49"/>
      <c r="G2342" s="49"/>
      <c r="H2342" s="49"/>
      <c r="I2342" s="49"/>
      <c r="J2342" s="49"/>
      <c r="K2342" s="49"/>
      <c r="L2342" s="49"/>
      <c r="M2342" s="51"/>
      <c r="O2342" s="50">
        <f>Dataset!A2340</f>
        <v>46270</v>
      </c>
      <c r="P2342" s="16">
        <f>Dataset!B2340</f>
        <v>62717</v>
      </c>
      <c r="Q2342" s="16" t="str">
        <f>Dataset!C2340</f>
        <v>Y</v>
      </c>
      <c r="R2342" s="16">
        <f>Dataset!D2340</f>
        <v>11</v>
      </c>
      <c r="S2342" s="16" t="str">
        <f>if(T2342&lt;=0.3,Dataset!D2340, "")</f>
        <v/>
      </c>
      <c r="T2342" s="40">
        <f t="shared" si="2"/>
        <v>0.9402973869</v>
      </c>
      <c r="U2342" s="41" t="b">
        <f t="shared" si="1"/>
        <v>0</v>
      </c>
    </row>
    <row r="2343" ht="15.75" customHeight="1">
      <c r="A2343" s="49"/>
      <c r="B2343" s="49"/>
      <c r="C2343" s="49"/>
      <c r="D2343" s="49"/>
      <c r="E2343" s="49"/>
      <c r="F2343" s="49"/>
      <c r="G2343" s="49"/>
      <c r="H2343" s="49"/>
      <c r="I2343" s="49"/>
      <c r="J2343" s="49"/>
      <c r="K2343" s="49"/>
      <c r="L2343" s="49"/>
      <c r="M2343" s="51"/>
      <c r="O2343" s="50">
        <f>Dataset!A2341</f>
        <v>46270</v>
      </c>
      <c r="P2343" s="16">
        <f>Dataset!B2341</f>
        <v>377229</v>
      </c>
      <c r="Q2343" s="16" t="str">
        <f>Dataset!C2341</f>
        <v>Y</v>
      </c>
      <c r="R2343" s="16">
        <f>Dataset!D2341</f>
        <v>13</v>
      </c>
      <c r="S2343" s="16" t="str">
        <f>if(T2343&lt;=0.3,Dataset!D2341, "")</f>
        <v/>
      </c>
      <c r="T2343" s="40">
        <f t="shared" si="2"/>
        <v>0.8835194544</v>
      </c>
      <c r="U2343" s="41" t="b">
        <f t="shared" si="1"/>
        <v>0</v>
      </c>
    </row>
    <row r="2344" ht="15.75" customHeight="1">
      <c r="A2344" s="49"/>
      <c r="B2344" s="49"/>
      <c r="C2344" s="49"/>
      <c r="D2344" s="49"/>
      <c r="E2344" s="49"/>
      <c r="F2344" s="49"/>
      <c r="G2344" s="49"/>
      <c r="H2344" s="49"/>
      <c r="I2344" s="49"/>
      <c r="J2344" s="49"/>
      <c r="K2344" s="49"/>
      <c r="L2344" s="49"/>
      <c r="M2344" s="51"/>
      <c r="O2344" s="50">
        <f>Dataset!A2342</f>
        <v>46270</v>
      </c>
      <c r="P2344" s="16">
        <f>Dataset!B2342</f>
        <v>165236</v>
      </c>
      <c r="Q2344" s="16" t="str">
        <f>Dataset!C2342</f>
        <v>Y</v>
      </c>
      <c r="R2344" s="16">
        <f>Dataset!D2342</f>
        <v>14</v>
      </c>
      <c r="S2344" s="16" t="str">
        <f>if(T2344&lt;=0.3,Dataset!D2342, "")</f>
        <v/>
      </c>
      <c r="T2344" s="40">
        <f t="shared" si="2"/>
        <v>0.5547831666</v>
      </c>
      <c r="U2344" s="41" t="b">
        <f t="shared" si="1"/>
        <v>0</v>
      </c>
    </row>
    <row r="2345" ht="15.75" customHeight="1">
      <c r="A2345" s="49"/>
      <c r="B2345" s="49"/>
      <c r="C2345" s="49"/>
      <c r="D2345" s="49"/>
      <c r="E2345" s="49"/>
      <c r="F2345" s="49"/>
      <c r="G2345" s="49"/>
      <c r="H2345" s="49"/>
      <c r="I2345" s="49"/>
      <c r="J2345" s="49"/>
      <c r="K2345" s="49"/>
      <c r="L2345" s="49"/>
      <c r="M2345" s="51"/>
      <c r="O2345" s="50">
        <f>Dataset!A2343</f>
        <v>46270</v>
      </c>
      <c r="P2345" s="16">
        <f>Dataset!B2343</f>
        <v>331579</v>
      </c>
      <c r="Q2345" s="16" t="str">
        <f>Dataset!C2343</f>
        <v>Y</v>
      </c>
      <c r="R2345" s="16">
        <f>Dataset!D2343</f>
        <v>15</v>
      </c>
      <c r="S2345" s="16">
        <f>if(T2345&lt;=0.3,Dataset!D2343, "")</f>
        <v>15</v>
      </c>
      <c r="T2345" s="40">
        <f t="shared" si="2"/>
        <v>0.05553702478</v>
      </c>
      <c r="U2345" s="41" t="b">
        <f t="shared" si="1"/>
        <v>1</v>
      </c>
    </row>
    <row r="2346" ht="15.75" customHeight="1">
      <c r="A2346" s="49"/>
      <c r="B2346" s="49"/>
      <c r="C2346" s="49"/>
      <c r="D2346" s="49"/>
      <c r="E2346" s="49"/>
      <c r="F2346" s="49"/>
      <c r="G2346" s="49"/>
      <c r="H2346" s="49"/>
      <c r="I2346" s="49"/>
      <c r="J2346" s="49"/>
      <c r="K2346" s="49"/>
      <c r="L2346" s="49"/>
      <c r="M2346" s="51"/>
      <c r="O2346" s="50">
        <f>Dataset!A2344</f>
        <v>46269</v>
      </c>
      <c r="P2346" s="16">
        <f>Dataset!B2344</f>
        <v>64350</v>
      </c>
      <c r="Q2346" s="16" t="str">
        <f>Dataset!C2344</f>
        <v>Y</v>
      </c>
      <c r="R2346" s="16">
        <f>Dataset!D2344</f>
        <v>14</v>
      </c>
      <c r="S2346" s="16" t="str">
        <f>if(T2346&lt;=0.3,Dataset!D2344, "")</f>
        <v/>
      </c>
      <c r="T2346" s="40">
        <f t="shared" si="2"/>
        <v>0.4028936012</v>
      </c>
      <c r="U2346" s="41" t="b">
        <f t="shared" si="1"/>
        <v>0</v>
      </c>
    </row>
    <row r="2347" ht="15.75" customHeight="1">
      <c r="A2347" s="49"/>
      <c r="B2347" s="49"/>
      <c r="C2347" s="49"/>
      <c r="D2347" s="49"/>
      <c r="E2347" s="49"/>
      <c r="F2347" s="49"/>
      <c r="G2347" s="49"/>
      <c r="H2347" s="49"/>
      <c r="I2347" s="49"/>
      <c r="J2347" s="49"/>
      <c r="K2347" s="49"/>
      <c r="L2347" s="49"/>
      <c r="M2347" s="51"/>
      <c r="O2347" s="50">
        <f>Dataset!A2345</f>
        <v>46269</v>
      </c>
      <c r="P2347" s="16">
        <f>Dataset!B2345</f>
        <v>470044</v>
      </c>
      <c r="Q2347" s="16" t="str">
        <f>Dataset!C2345</f>
        <v>Y</v>
      </c>
      <c r="R2347" s="16">
        <f>Dataset!D2345</f>
        <v>5</v>
      </c>
      <c r="S2347" s="16" t="str">
        <f>if(T2347&lt;=0.3,Dataset!D2345, "")</f>
        <v/>
      </c>
      <c r="T2347" s="40">
        <f t="shared" si="2"/>
        <v>0.8236776836</v>
      </c>
      <c r="U2347" s="41" t="b">
        <f t="shared" si="1"/>
        <v>0</v>
      </c>
    </row>
    <row r="2348" ht="15.75" customHeight="1">
      <c r="A2348" s="49"/>
      <c r="B2348" s="49"/>
      <c r="C2348" s="49"/>
      <c r="D2348" s="49"/>
      <c r="E2348" s="49"/>
      <c r="F2348" s="49"/>
      <c r="G2348" s="49"/>
      <c r="H2348" s="49"/>
      <c r="I2348" s="49"/>
      <c r="J2348" s="49"/>
      <c r="K2348" s="49"/>
      <c r="L2348" s="49"/>
      <c r="M2348" s="51"/>
      <c r="O2348" s="50">
        <f>Dataset!A2346</f>
        <v>46269</v>
      </c>
      <c r="P2348" s="16">
        <f>Dataset!B2346</f>
        <v>12212</v>
      </c>
      <c r="Q2348" s="16" t="str">
        <f>Dataset!C2346</f>
        <v>Y</v>
      </c>
      <c r="R2348" s="16">
        <f>Dataset!D2346</f>
        <v>13</v>
      </c>
      <c r="S2348" s="16" t="str">
        <f>if(T2348&lt;=0.3,Dataset!D2346, "")</f>
        <v/>
      </c>
      <c r="T2348" s="40">
        <f t="shared" si="2"/>
        <v>0.8787202963</v>
      </c>
      <c r="U2348" s="41" t="b">
        <f t="shared" si="1"/>
        <v>0</v>
      </c>
    </row>
    <row r="2349" ht="15.75" customHeight="1">
      <c r="A2349" s="49"/>
      <c r="B2349" s="49"/>
      <c r="C2349" s="49"/>
      <c r="D2349" s="49"/>
      <c r="E2349" s="49"/>
      <c r="F2349" s="49"/>
      <c r="G2349" s="49"/>
      <c r="H2349" s="49"/>
      <c r="I2349" s="49"/>
      <c r="J2349" s="49"/>
      <c r="K2349" s="49"/>
      <c r="L2349" s="49"/>
      <c r="M2349" s="51"/>
      <c r="O2349" s="50">
        <f>Dataset!A2347</f>
        <v>46269</v>
      </c>
      <c r="P2349" s="16">
        <f>Dataset!B2347</f>
        <v>430259</v>
      </c>
      <c r="Q2349" s="16" t="str">
        <f>Dataset!C2347</f>
        <v>Y</v>
      </c>
      <c r="R2349" s="16">
        <f>Dataset!D2347</f>
        <v>14</v>
      </c>
      <c r="S2349" s="16" t="str">
        <f>if(T2349&lt;=0.3,Dataset!D2347, "")</f>
        <v/>
      </c>
      <c r="T2349" s="40">
        <f t="shared" si="2"/>
        <v>0.9573799582</v>
      </c>
      <c r="U2349" s="41" t="b">
        <f t="shared" si="1"/>
        <v>0</v>
      </c>
    </row>
    <row r="2350" ht="15.75" customHeight="1">
      <c r="A2350" s="49"/>
      <c r="B2350" s="49"/>
      <c r="C2350" s="49"/>
      <c r="D2350" s="49"/>
      <c r="E2350" s="49"/>
      <c r="F2350" s="49"/>
      <c r="G2350" s="49"/>
      <c r="H2350" s="49"/>
      <c r="I2350" s="49"/>
      <c r="J2350" s="49"/>
      <c r="K2350" s="49"/>
      <c r="L2350" s="49"/>
      <c r="M2350" s="51"/>
      <c r="O2350" s="50">
        <f>Dataset!A2348</f>
        <v>46269</v>
      </c>
      <c r="P2350" s="16">
        <f>Dataset!B2348</f>
        <v>225098</v>
      </c>
      <c r="Q2350" s="16" t="str">
        <f>Dataset!C2348</f>
        <v>Y</v>
      </c>
      <c r="R2350" s="16">
        <f>Dataset!D2348</f>
        <v>5</v>
      </c>
      <c r="S2350" s="16" t="str">
        <f>if(T2350&lt;=0.3,Dataset!D2348, "")</f>
        <v/>
      </c>
      <c r="T2350" s="40">
        <f t="shared" si="2"/>
        <v>0.5175684102</v>
      </c>
      <c r="U2350" s="41" t="b">
        <f t="shared" si="1"/>
        <v>0</v>
      </c>
    </row>
    <row r="2351" ht="15.75" customHeight="1">
      <c r="A2351" s="49"/>
      <c r="B2351" s="49"/>
      <c r="C2351" s="49"/>
      <c r="D2351" s="49"/>
      <c r="E2351" s="49"/>
      <c r="F2351" s="49"/>
      <c r="G2351" s="49"/>
      <c r="H2351" s="49"/>
      <c r="I2351" s="49"/>
      <c r="J2351" s="49"/>
      <c r="K2351" s="49"/>
      <c r="L2351" s="49"/>
      <c r="M2351" s="51"/>
      <c r="O2351" s="50">
        <f>Dataset!A2349</f>
        <v>46269</v>
      </c>
      <c r="P2351" s="16">
        <f>Dataset!B2349</f>
        <v>327971</v>
      </c>
      <c r="Q2351" s="16" t="str">
        <f>Dataset!C2349</f>
        <v>Y</v>
      </c>
      <c r="R2351" s="16">
        <f>Dataset!D2349</f>
        <v>14</v>
      </c>
      <c r="S2351" s="16">
        <f>if(T2351&lt;=0.3,Dataset!D2349, "")</f>
        <v>14</v>
      </c>
      <c r="T2351" s="40">
        <f t="shared" si="2"/>
        <v>0.2268970614</v>
      </c>
      <c r="U2351" s="41" t="b">
        <f t="shared" si="1"/>
        <v>1</v>
      </c>
    </row>
    <row r="2352" ht="15.75" customHeight="1">
      <c r="A2352" s="49"/>
      <c r="B2352" s="49"/>
      <c r="C2352" s="49"/>
      <c r="D2352" s="49"/>
      <c r="E2352" s="49"/>
      <c r="F2352" s="49"/>
      <c r="G2352" s="49"/>
      <c r="H2352" s="49"/>
      <c r="I2352" s="49"/>
      <c r="J2352" s="49"/>
      <c r="K2352" s="49"/>
      <c r="L2352" s="49"/>
      <c r="M2352" s="51"/>
      <c r="O2352" s="50">
        <f>Dataset!A2350</f>
        <v>46269</v>
      </c>
      <c r="P2352" s="16">
        <f>Dataset!B2350</f>
        <v>16570</v>
      </c>
      <c r="Q2352" s="16" t="str">
        <f>Dataset!C2350</f>
        <v>Y</v>
      </c>
      <c r="R2352" s="16">
        <f>Dataset!D2350</f>
        <v>5</v>
      </c>
      <c r="S2352" s="16">
        <f>if(T2352&lt;=0.3,Dataset!D2350, "")</f>
        <v>5</v>
      </c>
      <c r="T2352" s="40">
        <f t="shared" si="2"/>
        <v>0.2348574819</v>
      </c>
      <c r="U2352" s="41" t="b">
        <f t="shared" si="1"/>
        <v>1</v>
      </c>
    </row>
    <row r="2353" ht="15.75" customHeight="1">
      <c r="A2353" s="49"/>
      <c r="B2353" s="49"/>
      <c r="C2353" s="49"/>
      <c r="D2353" s="49"/>
      <c r="E2353" s="49"/>
      <c r="F2353" s="49"/>
      <c r="G2353" s="49"/>
      <c r="H2353" s="49"/>
      <c r="I2353" s="49"/>
      <c r="J2353" s="49"/>
      <c r="K2353" s="49"/>
      <c r="L2353" s="49"/>
      <c r="M2353" s="51"/>
      <c r="O2353" s="50">
        <f>Dataset!A2351</f>
        <v>46269</v>
      </c>
      <c r="P2353" s="16">
        <f>Dataset!B2351</f>
        <v>283789</v>
      </c>
      <c r="Q2353" s="16" t="str">
        <f>Dataset!C2351</f>
        <v>Y</v>
      </c>
      <c r="R2353" s="16">
        <f>Dataset!D2351</f>
        <v>11</v>
      </c>
      <c r="S2353" s="16">
        <f>if(T2353&lt;=0.3,Dataset!D2351, "")</f>
        <v>11</v>
      </c>
      <c r="T2353" s="40">
        <f t="shared" si="2"/>
        <v>0.02531989798</v>
      </c>
      <c r="U2353" s="41" t="b">
        <f t="shared" si="1"/>
        <v>1</v>
      </c>
    </row>
    <row r="2354" ht="15.75" customHeight="1">
      <c r="A2354" s="49"/>
      <c r="B2354" s="49"/>
      <c r="C2354" s="49"/>
      <c r="D2354" s="49"/>
      <c r="E2354" s="49"/>
      <c r="F2354" s="49"/>
      <c r="G2354" s="49"/>
      <c r="H2354" s="49"/>
      <c r="I2354" s="49"/>
      <c r="J2354" s="49"/>
      <c r="K2354" s="49"/>
      <c r="L2354" s="49"/>
      <c r="M2354" s="51"/>
      <c r="O2354" s="50">
        <f>Dataset!A2352</f>
        <v>46269</v>
      </c>
      <c r="P2354" s="16">
        <f>Dataset!B2352</f>
        <v>447955</v>
      </c>
      <c r="Q2354" s="16" t="str">
        <f>Dataset!C2352</f>
        <v>Y</v>
      </c>
      <c r="R2354" s="16">
        <f>Dataset!D2352</f>
        <v>5</v>
      </c>
      <c r="S2354" s="16" t="str">
        <f>if(T2354&lt;=0.3,Dataset!D2352, "")</f>
        <v/>
      </c>
      <c r="T2354" s="40">
        <f t="shared" si="2"/>
        <v>0.8902408393</v>
      </c>
      <c r="U2354" s="41" t="b">
        <f t="shared" si="1"/>
        <v>0</v>
      </c>
    </row>
    <row r="2355" ht="15.75" customHeight="1">
      <c r="A2355" s="49"/>
      <c r="B2355" s="49"/>
      <c r="C2355" s="49"/>
      <c r="D2355" s="49"/>
      <c r="E2355" s="49"/>
      <c r="F2355" s="49"/>
      <c r="G2355" s="49"/>
      <c r="H2355" s="49"/>
      <c r="I2355" s="49"/>
      <c r="J2355" s="49"/>
      <c r="K2355" s="49"/>
      <c r="L2355" s="49"/>
      <c r="M2355" s="51"/>
      <c r="O2355" s="50">
        <f>Dataset!A2353</f>
        <v>46269</v>
      </c>
      <c r="P2355" s="16">
        <f>Dataset!B2353</f>
        <v>311978</v>
      </c>
      <c r="Q2355" s="16" t="str">
        <f>Dataset!C2353</f>
        <v>Y</v>
      </c>
      <c r="R2355" s="16">
        <f>Dataset!D2353</f>
        <v>7</v>
      </c>
      <c r="S2355" s="16" t="str">
        <f>if(T2355&lt;=0.3,Dataset!D2353, "")</f>
        <v/>
      </c>
      <c r="T2355" s="40">
        <f t="shared" si="2"/>
        <v>0.4170063729</v>
      </c>
      <c r="U2355" s="41" t="b">
        <f t="shared" si="1"/>
        <v>0</v>
      </c>
    </row>
    <row r="2356" ht="15.75" customHeight="1">
      <c r="A2356" s="49"/>
      <c r="B2356" s="49"/>
      <c r="C2356" s="49"/>
      <c r="D2356" s="49"/>
      <c r="E2356" s="49"/>
      <c r="F2356" s="49"/>
      <c r="G2356" s="49"/>
      <c r="H2356" s="49"/>
      <c r="I2356" s="49"/>
      <c r="J2356" s="49"/>
      <c r="K2356" s="49"/>
      <c r="L2356" s="49"/>
      <c r="M2356" s="51"/>
      <c r="O2356" s="50">
        <f>Dataset!A2354</f>
        <v>46269</v>
      </c>
      <c r="P2356" s="16">
        <f>Dataset!B2354</f>
        <v>446186</v>
      </c>
      <c r="Q2356" s="16" t="str">
        <f>Dataset!C2354</f>
        <v>Y</v>
      </c>
      <c r="R2356" s="16">
        <f>Dataset!D2354</f>
        <v>13</v>
      </c>
      <c r="S2356" s="16" t="str">
        <f>if(T2356&lt;=0.3,Dataset!D2354, "")</f>
        <v/>
      </c>
      <c r="T2356" s="40">
        <f t="shared" si="2"/>
        <v>0.6936859524</v>
      </c>
      <c r="U2356" s="41" t="b">
        <f t="shared" si="1"/>
        <v>0</v>
      </c>
    </row>
    <row r="2357" ht="15.75" customHeight="1">
      <c r="A2357" s="49"/>
      <c r="B2357" s="49"/>
      <c r="C2357" s="49"/>
      <c r="D2357" s="49"/>
      <c r="E2357" s="49"/>
      <c r="F2357" s="49"/>
      <c r="G2357" s="49"/>
      <c r="H2357" s="49"/>
      <c r="I2357" s="49"/>
      <c r="J2357" s="49"/>
      <c r="K2357" s="49"/>
      <c r="L2357" s="49"/>
      <c r="M2357" s="51"/>
      <c r="O2357" s="50">
        <f>Dataset!A2355</f>
        <v>46269</v>
      </c>
      <c r="P2357" s="16">
        <f>Dataset!B2355</f>
        <v>138229</v>
      </c>
      <c r="Q2357" s="16" t="str">
        <f>Dataset!C2355</f>
        <v>Y</v>
      </c>
      <c r="R2357" s="16">
        <f>Dataset!D2355</f>
        <v>13</v>
      </c>
      <c r="S2357" s="16">
        <f>if(T2357&lt;=0.3,Dataset!D2355, "")</f>
        <v>13</v>
      </c>
      <c r="T2357" s="40">
        <f t="shared" si="2"/>
        <v>0.2298233347</v>
      </c>
      <c r="U2357" s="41" t="b">
        <f t="shared" si="1"/>
        <v>1</v>
      </c>
    </row>
    <row r="2358" ht="15.75" customHeight="1">
      <c r="A2358" s="49"/>
      <c r="B2358" s="49"/>
      <c r="C2358" s="49"/>
      <c r="D2358" s="49"/>
      <c r="E2358" s="49"/>
      <c r="F2358" s="49"/>
      <c r="G2358" s="49"/>
      <c r="H2358" s="49"/>
      <c r="I2358" s="49"/>
      <c r="J2358" s="49"/>
      <c r="K2358" s="49"/>
      <c r="L2358" s="49"/>
      <c r="M2358" s="51"/>
      <c r="O2358" s="50">
        <f>Dataset!A2356</f>
        <v>46269</v>
      </c>
      <c r="P2358" s="16">
        <f>Dataset!B2356</f>
        <v>198434</v>
      </c>
      <c r="Q2358" s="16" t="str">
        <f>Dataset!C2356</f>
        <v>Y</v>
      </c>
      <c r="R2358" s="16">
        <f>Dataset!D2356</f>
        <v>14</v>
      </c>
      <c r="S2358" s="16" t="str">
        <f>if(T2358&lt;=0.3,Dataset!D2356, "")</f>
        <v/>
      </c>
      <c r="T2358" s="40">
        <f t="shared" si="2"/>
        <v>0.3408510321</v>
      </c>
      <c r="U2358" s="41" t="b">
        <f t="shared" si="1"/>
        <v>0</v>
      </c>
    </row>
    <row r="2359" ht="15.75" customHeight="1">
      <c r="A2359" s="49"/>
      <c r="B2359" s="49"/>
      <c r="C2359" s="49"/>
      <c r="D2359" s="49"/>
      <c r="E2359" s="49"/>
      <c r="F2359" s="49"/>
      <c r="G2359" s="49"/>
      <c r="H2359" s="49"/>
      <c r="I2359" s="49"/>
      <c r="J2359" s="49"/>
      <c r="K2359" s="49"/>
      <c r="L2359" s="49"/>
      <c r="M2359" s="51"/>
      <c r="O2359" s="50">
        <f>Dataset!A2357</f>
        <v>46269</v>
      </c>
      <c r="P2359" s="16">
        <f>Dataset!B2357</f>
        <v>285698</v>
      </c>
      <c r="Q2359" s="16" t="str">
        <f>Dataset!C2357</f>
        <v>Y</v>
      </c>
      <c r="R2359" s="16">
        <f>Dataset!D2357</f>
        <v>14</v>
      </c>
      <c r="S2359" s="16" t="str">
        <f>if(T2359&lt;=0.3,Dataset!D2357, "")</f>
        <v/>
      </c>
      <c r="T2359" s="40">
        <f t="shared" si="2"/>
        <v>0.4416830596</v>
      </c>
      <c r="U2359" s="41" t="b">
        <f t="shared" si="1"/>
        <v>0</v>
      </c>
    </row>
    <row r="2360" ht="15.75" customHeight="1">
      <c r="A2360" s="49"/>
      <c r="B2360" s="49"/>
      <c r="C2360" s="49"/>
      <c r="D2360" s="49"/>
      <c r="E2360" s="49"/>
      <c r="F2360" s="49"/>
      <c r="G2360" s="49"/>
      <c r="H2360" s="49"/>
      <c r="I2360" s="49"/>
      <c r="J2360" s="49"/>
      <c r="K2360" s="49"/>
      <c r="L2360" s="49"/>
      <c r="M2360" s="51"/>
      <c r="O2360" s="50">
        <f>Dataset!A2358</f>
        <v>46269</v>
      </c>
      <c r="P2360" s="16">
        <f>Dataset!B2358</f>
        <v>313077</v>
      </c>
      <c r="Q2360" s="16" t="str">
        <f>Dataset!C2358</f>
        <v>Y</v>
      </c>
      <c r="R2360" s="16">
        <f>Dataset!D2358</f>
        <v>14</v>
      </c>
      <c r="S2360" s="16" t="str">
        <f>if(T2360&lt;=0.3,Dataset!D2358, "")</f>
        <v/>
      </c>
      <c r="T2360" s="40">
        <f t="shared" si="2"/>
        <v>0.9118726112</v>
      </c>
      <c r="U2360" s="41" t="b">
        <f t="shared" si="1"/>
        <v>0</v>
      </c>
    </row>
    <row r="2361" ht="15.75" customHeight="1">
      <c r="A2361" s="49"/>
      <c r="B2361" s="49"/>
      <c r="C2361" s="49"/>
      <c r="D2361" s="49"/>
      <c r="E2361" s="49"/>
      <c r="F2361" s="49"/>
      <c r="G2361" s="49"/>
      <c r="H2361" s="49"/>
      <c r="I2361" s="49"/>
      <c r="J2361" s="49"/>
      <c r="K2361" s="49"/>
      <c r="L2361" s="49"/>
      <c r="M2361" s="51"/>
      <c r="O2361" s="50">
        <f>Dataset!A2359</f>
        <v>46269</v>
      </c>
      <c r="P2361" s="16">
        <f>Dataset!B2359</f>
        <v>441671</v>
      </c>
      <c r="Q2361" s="16" t="str">
        <f>Dataset!C2359</f>
        <v>Y</v>
      </c>
      <c r="R2361" s="16">
        <f>Dataset!D2359</f>
        <v>5</v>
      </c>
      <c r="S2361" s="16">
        <f>if(T2361&lt;=0.3,Dataset!D2359, "")</f>
        <v>5</v>
      </c>
      <c r="T2361" s="40">
        <f t="shared" si="2"/>
        <v>0.2755101929</v>
      </c>
      <c r="U2361" s="41" t="b">
        <f t="shared" si="1"/>
        <v>1</v>
      </c>
    </row>
    <row r="2362" ht="15.75" customHeight="1">
      <c r="A2362" s="49"/>
      <c r="B2362" s="49"/>
      <c r="C2362" s="49"/>
      <c r="D2362" s="49"/>
      <c r="E2362" s="49"/>
      <c r="F2362" s="49"/>
      <c r="G2362" s="49"/>
      <c r="H2362" s="49"/>
      <c r="I2362" s="49"/>
      <c r="J2362" s="49"/>
      <c r="K2362" s="49"/>
      <c r="L2362" s="49"/>
      <c r="M2362" s="51"/>
      <c r="O2362" s="50">
        <f>Dataset!A2360</f>
        <v>46269</v>
      </c>
      <c r="P2362" s="16">
        <f>Dataset!B2360</f>
        <v>44390</v>
      </c>
      <c r="Q2362" s="16" t="str">
        <f>Dataset!C2360</f>
        <v>Y</v>
      </c>
      <c r="R2362" s="16">
        <f>Dataset!D2360</f>
        <v>12</v>
      </c>
      <c r="S2362" s="16" t="str">
        <f>if(T2362&lt;=0.3,Dataset!D2360, "")</f>
        <v/>
      </c>
      <c r="T2362" s="40">
        <f t="shared" si="2"/>
        <v>0.7064605532</v>
      </c>
      <c r="U2362" s="41" t="b">
        <f t="shared" si="1"/>
        <v>0</v>
      </c>
    </row>
    <row r="2363" ht="15.75" customHeight="1">
      <c r="A2363" s="49"/>
      <c r="B2363" s="49"/>
      <c r="C2363" s="49"/>
      <c r="D2363" s="49"/>
      <c r="E2363" s="49"/>
      <c r="F2363" s="49"/>
      <c r="G2363" s="49"/>
      <c r="H2363" s="49"/>
      <c r="I2363" s="49"/>
      <c r="J2363" s="49"/>
      <c r="K2363" s="49"/>
      <c r="L2363" s="49"/>
      <c r="M2363" s="51"/>
      <c r="O2363" s="50">
        <f>Dataset!A2361</f>
        <v>46269</v>
      </c>
      <c r="P2363" s="16">
        <f>Dataset!B2361</f>
        <v>90825</v>
      </c>
      <c r="Q2363" s="16" t="str">
        <f>Dataset!C2361</f>
        <v>Y</v>
      </c>
      <c r="R2363" s="16">
        <f>Dataset!D2361</f>
        <v>14</v>
      </c>
      <c r="S2363" s="16">
        <f>if(T2363&lt;=0.3,Dataset!D2361, "")</f>
        <v>14</v>
      </c>
      <c r="T2363" s="40">
        <f t="shared" si="2"/>
        <v>0.2721412813</v>
      </c>
      <c r="U2363" s="41" t="b">
        <f t="shared" si="1"/>
        <v>1</v>
      </c>
    </row>
    <row r="2364" ht="15.75" customHeight="1">
      <c r="A2364" s="49"/>
      <c r="B2364" s="49"/>
      <c r="C2364" s="49"/>
      <c r="D2364" s="49"/>
      <c r="E2364" s="49"/>
      <c r="F2364" s="49"/>
      <c r="G2364" s="49"/>
      <c r="H2364" s="49"/>
      <c r="I2364" s="49"/>
      <c r="J2364" s="49"/>
      <c r="K2364" s="49"/>
      <c r="L2364" s="49"/>
      <c r="M2364" s="51"/>
      <c r="O2364" s="50">
        <f>Dataset!A2362</f>
        <v>46269</v>
      </c>
      <c r="P2364" s="16">
        <f>Dataset!B2362</f>
        <v>456977</v>
      </c>
      <c r="Q2364" s="16" t="str">
        <f>Dataset!C2362</f>
        <v>Y</v>
      </c>
      <c r="R2364" s="16">
        <f>Dataset!D2362</f>
        <v>12</v>
      </c>
      <c r="S2364" s="16" t="str">
        <f>if(T2364&lt;=0.3,Dataset!D2362, "")</f>
        <v/>
      </c>
      <c r="T2364" s="40">
        <f t="shared" si="2"/>
        <v>0.7379290969</v>
      </c>
      <c r="U2364" s="41" t="b">
        <f t="shared" si="1"/>
        <v>0</v>
      </c>
    </row>
    <row r="2365" ht="15.75" customHeight="1">
      <c r="A2365" s="49"/>
      <c r="B2365" s="49"/>
      <c r="C2365" s="49"/>
      <c r="D2365" s="49"/>
      <c r="E2365" s="49"/>
      <c r="F2365" s="49"/>
      <c r="G2365" s="49"/>
      <c r="H2365" s="49"/>
      <c r="I2365" s="49"/>
      <c r="J2365" s="49"/>
      <c r="K2365" s="49"/>
      <c r="L2365" s="49"/>
      <c r="M2365" s="51"/>
      <c r="O2365" s="50">
        <f>Dataset!A2363</f>
        <v>46269</v>
      </c>
      <c r="P2365" s="16">
        <f>Dataset!B2363</f>
        <v>367448</v>
      </c>
      <c r="Q2365" s="16" t="str">
        <f>Dataset!C2363</f>
        <v>Y</v>
      </c>
      <c r="R2365" s="16">
        <f>Dataset!D2363</f>
        <v>15</v>
      </c>
      <c r="S2365" s="16" t="str">
        <f>if(T2365&lt;=0.3,Dataset!D2363, "")</f>
        <v/>
      </c>
      <c r="T2365" s="40">
        <f t="shared" si="2"/>
        <v>0.6469937008</v>
      </c>
      <c r="U2365" s="41" t="b">
        <f t="shared" si="1"/>
        <v>0</v>
      </c>
    </row>
    <row r="2366" ht="15.75" customHeight="1">
      <c r="A2366" s="49"/>
      <c r="B2366" s="49"/>
      <c r="C2366" s="49"/>
      <c r="D2366" s="49"/>
      <c r="E2366" s="49"/>
      <c r="F2366" s="49"/>
      <c r="G2366" s="49"/>
      <c r="H2366" s="49"/>
      <c r="I2366" s="49"/>
      <c r="J2366" s="49"/>
      <c r="K2366" s="49"/>
      <c r="L2366" s="49"/>
      <c r="M2366" s="51"/>
      <c r="O2366" s="50">
        <f>Dataset!A2364</f>
        <v>46269</v>
      </c>
      <c r="P2366" s="16">
        <f>Dataset!B2364</f>
        <v>77573</v>
      </c>
      <c r="Q2366" s="16" t="str">
        <f>Dataset!C2364</f>
        <v>Y</v>
      </c>
      <c r="R2366" s="16">
        <f>Dataset!D2364</f>
        <v>14</v>
      </c>
      <c r="S2366" s="16" t="str">
        <f>if(T2366&lt;=0.3,Dataset!D2364, "")</f>
        <v/>
      </c>
      <c r="T2366" s="40">
        <f t="shared" si="2"/>
        <v>0.441545285</v>
      </c>
      <c r="U2366" s="41" t="b">
        <f t="shared" si="1"/>
        <v>0</v>
      </c>
    </row>
    <row r="2367" ht="15.75" customHeight="1">
      <c r="A2367" s="49"/>
      <c r="B2367" s="49"/>
      <c r="C2367" s="49"/>
      <c r="D2367" s="49"/>
      <c r="E2367" s="49"/>
      <c r="F2367" s="49"/>
      <c r="G2367" s="49"/>
      <c r="H2367" s="49"/>
      <c r="I2367" s="49"/>
      <c r="J2367" s="49"/>
      <c r="K2367" s="49"/>
      <c r="L2367" s="49"/>
      <c r="M2367" s="51"/>
      <c r="O2367" s="50">
        <f>Dataset!A2365</f>
        <v>46269</v>
      </c>
      <c r="P2367" s="16">
        <f>Dataset!B2365</f>
        <v>205659</v>
      </c>
      <c r="Q2367" s="16" t="str">
        <f>Dataset!C2365</f>
        <v>Y</v>
      </c>
      <c r="R2367" s="16">
        <f>Dataset!D2365</f>
        <v>12</v>
      </c>
      <c r="S2367" s="16" t="str">
        <f>if(T2367&lt;=0.3,Dataset!D2365, "")</f>
        <v/>
      </c>
      <c r="T2367" s="40">
        <f t="shared" si="2"/>
        <v>0.5210280996</v>
      </c>
      <c r="U2367" s="41" t="b">
        <f t="shared" si="1"/>
        <v>0</v>
      </c>
    </row>
    <row r="2368" ht="15.75" customHeight="1">
      <c r="A2368" s="49"/>
      <c r="B2368" s="49"/>
      <c r="C2368" s="49"/>
      <c r="D2368" s="49"/>
      <c r="E2368" s="49"/>
      <c r="F2368" s="49"/>
      <c r="G2368" s="49"/>
      <c r="H2368" s="49"/>
      <c r="I2368" s="49"/>
      <c r="J2368" s="49"/>
      <c r="K2368" s="49"/>
      <c r="L2368" s="49"/>
      <c r="M2368" s="51"/>
      <c r="O2368" s="50">
        <f>Dataset!A2366</f>
        <v>46269</v>
      </c>
      <c r="P2368" s="16">
        <f>Dataset!B2366</f>
        <v>279973</v>
      </c>
      <c r="Q2368" s="16" t="str">
        <f>Dataset!C2366</f>
        <v>Y</v>
      </c>
      <c r="R2368" s="16">
        <f>Dataset!D2366</f>
        <v>11</v>
      </c>
      <c r="S2368" s="16" t="str">
        <f>if(T2368&lt;=0.3,Dataset!D2366, "")</f>
        <v/>
      </c>
      <c r="T2368" s="40">
        <f t="shared" si="2"/>
        <v>0.8435433638</v>
      </c>
      <c r="U2368" s="41" t="b">
        <f t="shared" si="1"/>
        <v>0</v>
      </c>
    </row>
    <row r="2369" ht="15.75" customHeight="1">
      <c r="A2369" s="49"/>
      <c r="B2369" s="49"/>
      <c r="C2369" s="49"/>
      <c r="D2369" s="49"/>
      <c r="E2369" s="49"/>
      <c r="F2369" s="49"/>
      <c r="G2369" s="49"/>
      <c r="H2369" s="49"/>
      <c r="I2369" s="49"/>
      <c r="J2369" s="49"/>
      <c r="K2369" s="49"/>
      <c r="L2369" s="49"/>
      <c r="M2369" s="51"/>
      <c r="O2369" s="50">
        <f>Dataset!A2367</f>
        <v>46269</v>
      </c>
      <c r="P2369" s="16">
        <f>Dataset!B2367</f>
        <v>109009</v>
      </c>
      <c r="Q2369" s="16" t="str">
        <f>Dataset!C2367</f>
        <v>Y</v>
      </c>
      <c r="R2369" s="16">
        <f>Dataset!D2367</f>
        <v>13</v>
      </c>
      <c r="S2369" s="16">
        <f>if(T2369&lt;=0.3,Dataset!D2367, "")</f>
        <v>13</v>
      </c>
      <c r="T2369" s="40">
        <f t="shared" si="2"/>
        <v>0.04507498727</v>
      </c>
      <c r="U2369" s="41" t="b">
        <f t="shared" si="1"/>
        <v>1</v>
      </c>
    </row>
    <row r="2370" ht="15.75" customHeight="1">
      <c r="A2370" s="49"/>
      <c r="B2370" s="49"/>
      <c r="C2370" s="49"/>
      <c r="D2370" s="49"/>
      <c r="E2370" s="49"/>
      <c r="F2370" s="49"/>
      <c r="G2370" s="49"/>
      <c r="H2370" s="49"/>
      <c r="I2370" s="49"/>
      <c r="J2370" s="49"/>
      <c r="K2370" s="49"/>
      <c r="L2370" s="49"/>
      <c r="M2370" s="51"/>
      <c r="O2370" s="50">
        <f>Dataset!A2368</f>
        <v>46268</v>
      </c>
      <c r="P2370" s="16">
        <f>Dataset!B2368</f>
        <v>380809</v>
      </c>
      <c r="Q2370" s="16" t="str">
        <f>Dataset!C2368</f>
        <v>Y</v>
      </c>
      <c r="R2370" s="16">
        <f>Dataset!D2368</f>
        <v>14</v>
      </c>
      <c r="S2370" s="16" t="str">
        <f>if(T2370&lt;=0.3,Dataset!D2368, "")</f>
        <v/>
      </c>
      <c r="T2370" s="40">
        <f t="shared" si="2"/>
        <v>0.5146567475</v>
      </c>
      <c r="U2370" s="41" t="b">
        <f t="shared" si="1"/>
        <v>0</v>
      </c>
    </row>
    <row r="2371" ht="15.75" customHeight="1">
      <c r="A2371" s="49"/>
      <c r="B2371" s="49"/>
      <c r="C2371" s="49"/>
      <c r="D2371" s="49"/>
      <c r="E2371" s="49"/>
      <c r="F2371" s="49"/>
      <c r="G2371" s="49"/>
      <c r="H2371" s="49"/>
      <c r="I2371" s="49"/>
      <c r="J2371" s="49"/>
      <c r="K2371" s="49"/>
      <c r="L2371" s="49"/>
      <c r="M2371" s="51"/>
      <c r="O2371" s="50">
        <f>Dataset!A2369</f>
        <v>46268</v>
      </c>
      <c r="P2371" s="16">
        <f>Dataset!B2369</f>
        <v>323770</v>
      </c>
      <c r="Q2371" s="16" t="str">
        <f>Dataset!C2369</f>
        <v>Y</v>
      </c>
      <c r="R2371" s="16">
        <f>Dataset!D2369</f>
        <v>14</v>
      </c>
      <c r="S2371" s="16" t="str">
        <f>if(T2371&lt;=0.3,Dataset!D2369, "")</f>
        <v/>
      </c>
      <c r="T2371" s="40">
        <f t="shared" si="2"/>
        <v>0.9826361051</v>
      </c>
      <c r="U2371" s="41" t="b">
        <f t="shared" si="1"/>
        <v>0</v>
      </c>
    </row>
    <row r="2372" ht="15.75" customHeight="1">
      <c r="A2372" s="49"/>
      <c r="B2372" s="49"/>
      <c r="C2372" s="49"/>
      <c r="D2372" s="49"/>
      <c r="E2372" s="49"/>
      <c r="F2372" s="49"/>
      <c r="G2372" s="49"/>
      <c r="H2372" s="49"/>
      <c r="I2372" s="49"/>
      <c r="J2372" s="49"/>
      <c r="K2372" s="49"/>
      <c r="L2372" s="49"/>
      <c r="M2372" s="51"/>
      <c r="O2372" s="50">
        <f>Dataset!A2370</f>
        <v>46268</v>
      </c>
      <c r="P2372" s="16">
        <f>Dataset!B2370</f>
        <v>393756</v>
      </c>
      <c r="Q2372" s="16" t="str">
        <f>Dataset!C2370</f>
        <v>Y</v>
      </c>
      <c r="R2372" s="16">
        <f>Dataset!D2370</f>
        <v>15</v>
      </c>
      <c r="S2372" s="16" t="str">
        <f>if(T2372&lt;=0.3,Dataset!D2370, "")</f>
        <v/>
      </c>
      <c r="T2372" s="40">
        <f t="shared" si="2"/>
        <v>0.827503743</v>
      </c>
      <c r="U2372" s="41" t="b">
        <f t="shared" si="1"/>
        <v>0</v>
      </c>
    </row>
    <row r="2373" ht="15.75" customHeight="1">
      <c r="A2373" s="49"/>
      <c r="B2373" s="49"/>
      <c r="C2373" s="49"/>
      <c r="D2373" s="49"/>
      <c r="E2373" s="49"/>
      <c r="F2373" s="49"/>
      <c r="G2373" s="49"/>
      <c r="H2373" s="49"/>
      <c r="I2373" s="49"/>
      <c r="J2373" s="49"/>
      <c r="K2373" s="49"/>
      <c r="L2373" s="49"/>
      <c r="M2373" s="51"/>
      <c r="O2373" s="50">
        <f>Dataset!A2371</f>
        <v>46268</v>
      </c>
      <c r="P2373" s="16">
        <f>Dataset!B2371</f>
        <v>352149</v>
      </c>
      <c r="Q2373" s="16" t="str">
        <f>Dataset!C2371</f>
        <v>Y</v>
      </c>
      <c r="R2373" s="16">
        <f>Dataset!D2371</f>
        <v>12</v>
      </c>
      <c r="S2373" s="16">
        <f>if(T2373&lt;=0.3,Dataset!D2371, "")</f>
        <v>12</v>
      </c>
      <c r="T2373" s="40">
        <f t="shared" si="2"/>
        <v>0.281560962</v>
      </c>
      <c r="U2373" s="41" t="b">
        <f t="shared" si="1"/>
        <v>1</v>
      </c>
    </row>
    <row r="2374" ht="15.75" customHeight="1">
      <c r="A2374" s="49"/>
      <c r="B2374" s="49"/>
      <c r="C2374" s="49"/>
      <c r="D2374" s="49"/>
      <c r="E2374" s="49"/>
      <c r="F2374" s="49"/>
      <c r="G2374" s="49"/>
      <c r="H2374" s="49"/>
      <c r="I2374" s="49"/>
      <c r="J2374" s="49"/>
      <c r="K2374" s="49"/>
      <c r="L2374" s="49"/>
      <c r="M2374" s="51"/>
      <c r="O2374" s="50">
        <f>Dataset!A2372</f>
        <v>46268</v>
      </c>
      <c r="P2374" s="16">
        <f>Dataset!B2372</f>
        <v>179980</v>
      </c>
      <c r="Q2374" s="16" t="str">
        <f>Dataset!C2372</f>
        <v>Y</v>
      </c>
      <c r="R2374" s="16">
        <f>Dataset!D2372</f>
        <v>15</v>
      </c>
      <c r="S2374" s="16" t="str">
        <f>if(T2374&lt;=0.3,Dataset!D2372, "")</f>
        <v/>
      </c>
      <c r="T2374" s="40">
        <f t="shared" si="2"/>
        <v>0.5351985345</v>
      </c>
      <c r="U2374" s="41" t="b">
        <f t="shared" si="1"/>
        <v>0</v>
      </c>
    </row>
    <row r="2375" ht="15.75" customHeight="1">
      <c r="A2375" s="49"/>
      <c r="B2375" s="49"/>
      <c r="C2375" s="49"/>
      <c r="D2375" s="49"/>
      <c r="E2375" s="49"/>
      <c r="F2375" s="49"/>
      <c r="G2375" s="49"/>
      <c r="H2375" s="49"/>
      <c r="I2375" s="49"/>
      <c r="J2375" s="49"/>
      <c r="K2375" s="49"/>
      <c r="L2375" s="49"/>
      <c r="M2375" s="51"/>
      <c r="O2375" s="50">
        <f>Dataset!A2373</f>
        <v>46268</v>
      </c>
      <c r="P2375" s="16">
        <f>Dataset!B2373</f>
        <v>335441</v>
      </c>
      <c r="Q2375" s="16" t="str">
        <f>Dataset!C2373</f>
        <v>Y</v>
      </c>
      <c r="R2375" s="16">
        <f>Dataset!D2373</f>
        <v>15</v>
      </c>
      <c r="S2375" s="16" t="str">
        <f>if(T2375&lt;=0.3,Dataset!D2373, "")</f>
        <v/>
      </c>
      <c r="T2375" s="40">
        <f t="shared" si="2"/>
        <v>0.4294225886</v>
      </c>
      <c r="U2375" s="41" t="b">
        <f t="shared" si="1"/>
        <v>0</v>
      </c>
    </row>
    <row r="2376" ht="15.75" customHeight="1">
      <c r="A2376" s="49"/>
      <c r="B2376" s="49"/>
      <c r="C2376" s="49"/>
      <c r="D2376" s="49"/>
      <c r="E2376" s="49"/>
      <c r="F2376" s="49"/>
      <c r="G2376" s="49"/>
      <c r="H2376" s="49"/>
      <c r="I2376" s="49"/>
      <c r="J2376" s="49"/>
      <c r="K2376" s="49"/>
      <c r="L2376" s="49"/>
      <c r="M2376" s="51"/>
      <c r="O2376" s="50">
        <f>Dataset!A2374</f>
        <v>46268</v>
      </c>
      <c r="P2376" s="16">
        <f>Dataset!B2374</f>
        <v>407589</v>
      </c>
      <c r="Q2376" s="16" t="str">
        <f>Dataset!C2374</f>
        <v>Y</v>
      </c>
      <c r="R2376" s="16">
        <f>Dataset!D2374</f>
        <v>14</v>
      </c>
      <c r="S2376" s="16" t="str">
        <f>if(T2376&lt;=0.3,Dataset!D2374, "")</f>
        <v/>
      </c>
      <c r="T2376" s="40">
        <f t="shared" si="2"/>
        <v>0.3768404367</v>
      </c>
      <c r="U2376" s="41" t="b">
        <f t="shared" si="1"/>
        <v>0</v>
      </c>
    </row>
    <row r="2377" ht="15.75" customHeight="1">
      <c r="A2377" s="49"/>
      <c r="B2377" s="49"/>
      <c r="C2377" s="49"/>
      <c r="D2377" s="49"/>
      <c r="E2377" s="49"/>
      <c r="F2377" s="49"/>
      <c r="G2377" s="49"/>
      <c r="H2377" s="49"/>
      <c r="I2377" s="49"/>
      <c r="J2377" s="49"/>
      <c r="K2377" s="49"/>
      <c r="L2377" s="49"/>
      <c r="M2377" s="51"/>
      <c r="O2377" s="50">
        <f>Dataset!A2375</f>
        <v>46268</v>
      </c>
      <c r="P2377" s="16">
        <f>Dataset!B2375</f>
        <v>63597</v>
      </c>
      <c r="Q2377" s="16" t="str">
        <f>Dataset!C2375</f>
        <v>Y</v>
      </c>
      <c r="R2377" s="16">
        <f>Dataset!D2375</f>
        <v>13</v>
      </c>
      <c r="S2377" s="16" t="str">
        <f>if(T2377&lt;=0.3,Dataset!D2375, "")</f>
        <v/>
      </c>
      <c r="T2377" s="40">
        <f t="shared" si="2"/>
        <v>0.6589806198</v>
      </c>
      <c r="U2377" s="41" t="b">
        <f t="shared" si="1"/>
        <v>0</v>
      </c>
    </row>
    <row r="2378" ht="15.75" customHeight="1">
      <c r="A2378" s="49"/>
      <c r="B2378" s="49"/>
      <c r="C2378" s="49"/>
      <c r="D2378" s="49"/>
      <c r="E2378" s="49"/>
      <c r="F2378" s="49"/>
      <c r="G2378" s="49"/>
      <c r="H2378" s="49"/>
      <c r="I2378" s="49"/>
      <c r="J2378" s="49"/>
      <c r="K2378" s="49"/>
      <c r="L2378" s="49"/>
      <c r="M2378" s="51"/>
      <c r="O2378" s="50">
        <f>Dataset!A2376</f>
        <v>46268</v>
      </c>
      <c r="P2378" s="16">
        <f>Dataset!B2376</f>
        <v>470525</v>
      </c>
      <c r="Q2378" s="16" t="str">
        <f>Dataset!C2376</f>
        <v>Y</v>
      </c>
      <c r="R2378" s="16">
        <f>Dataset!D2376</f>
        <v>13</v>
      </c>
      <c r="S2378" s="16">
        <f>if(T2378&lt;=0.3,Dataset!D2376, "")</f>
        <v>13</v>
      </c>
      <c r="T2378" s="40">
        <f t="shared" si="2"/>
        <v>0.1348842943</v>
      </c>
      <c r="U2378" s="41" t="b">
        <f t="shared" si="1"/>
        <v>1</v>
      </c>
    </row>
    <row r="2379" ht="15.75" customHeight="1">
      <c r="A2379" s="49"/>
      <c r="B2379" s="49"/>
      <c r="C2379" s="49"/>
      <c r="D2379" s="49"/>
      <c r="E2379" s="49"/>
      <c r="F2379" s="49"/>
      <c r="G2379" s="49"/>
      <c r="H2379" s="49"/>
      <c r="I2379" s="49"/>
      <c r="J2379" s="49"/>
      <c r="K2379" s="49"/>
      <c r="L2379" s="49"/>
      <c r="M2379" s="51"/>
      <c r="O2379" s="50">
        <f>Dataset!A2377</f>
        <v>46268</v>
      </c>
      <c r="P2379" s="16">
        <f>Dataset!B2377</f>
        <v>377934</v>
      </c>
      <c r="Q2379" s="16" t="str">
        <f>Dataset!C2377</f>
        <v>Y</v>
      </c>
      <c r="R2379" s="16">
        <f>Dataset!D2377</f>
        <v>15</v>
      </c>
      <c r="S2379" s="16">
        <f>if(T2379&lt;=0.3,Dataset!D2377, "")</f>
        <v>15</v>
      </c>
      <c r="T2379" s="40">
        <f t="shared" si="2"/>
        <v>0.1349587279</v>
      </c>
      <c r="U2379" s="41" t="b">
        <f t="shared" si="1"/>
        <v>1</v>
      </c>
    </row>
    <row r="2380" ht="15.75" customHeight="1">
      <c r="A2380" s="49"/>
      <c r="B2380" s="49"/>
      <c r="C2380" s="49"/>
      <c r="D2380" s="49"/>
      <c r="E2380" s="49"/>
      <c r="F2380" s="49"/>
      <c r="G2380" s="49"/>
      <c r="H2380" s="49"/>
      <c r="I2380" s="49"/>
      <c r="J2380" s="49"/>
      <c r="K2380" s="49"/>
      <c r="L2380" s="49"/>
      <c r="M2380" s="51"/>
      <c r="O2380" s="50">
        <f>Dataset!A2378</f>
        <v>46268</v>
      </c>
      <c r="P2380" s="16">
        <f>Dataset!B2378</f>
        <v>452135</v>
      </c>
      <c r="Q2380" s="16" t="str">
        <f>Dataset!C2378</f>
        <v>Y</v>
      </c>
      <c r="R2380" s="16">
        <f>Dataset!D2378</f>
        <v>13</v>
      </c>
      <c r="S2380" s="16" t="str">
        <f>if(T2380&lt;=0.3,Dataset!D2378, "")</f>
        <v/>
      </c>
      <c r="T2380" s="40">
        <f t="shared" si="2"/>
        <v>0.3637551071</v>
      </c>
      <c r="U2380" s="41" t="b">
        <f t="shared" si="1"/>
        <v>0</v>
      </c>
    </row>
    <row r="2381" ht="15.75" customHeight="1">
      <c r="A2381" s="49"/>
      <c r="B2381" s="49"/>
      <c r="C2381" s="49"/>
      <c r="D2381" s="49"/>
      <c r="E2381" s="49"/>
      <c r="F2381" s="49"/>
      <c r="G2381" s="49"/>
      <c r="H2381" s="49"/>
      <c r="I2381" s="49"/>
      <c r="J2381" s="49"/>
      <c r="K2381" s="49"/>
      <c r="L2381" s="49"/>
      <c r="M2381" s="51"/>
      <c r="O2381" s="50">
        <f>Dataset!A2379</f>
        <v>46268</v>
      </c>
      <c r="P2381" s="16">
        <f>Dataset!B2379</f>
        <v>381095</v>
      </c>
      <c r="Q2381" s="16" t="str">
        <f>Dataset!C2379</f>
        <v>Y</v>
      </c>
      <c r="R2381" s="16">
        <f>Dataset!D2379</f>
        <v>15</v>
      </c>
      <c r="S2381" s="16">
        <f>if(T2381&lt;=0.3,Dataset!D2379, "")</f>
        <v>15</v>
      </c>
      <c r="T2381" s="40">
        <f t="shared" si="2"/>
        <v>0.2257332642</v>
      </c>
      <c r="U2381" s="41" t="b">
        <f t="shared" si="1"/>
        <v>1</v>
      </c>
    </row>
    <row r="2382" ht="15.75" customHeight="1">
      <c r="A2382" s="49"/>
      <c r="B2382" s="49"/>
      <c r="C2382" s="49"/>
      <c r="D2382" s="49"/>
      <c r="E2382" s="49"/>
      <c r="F2382" s="49"/>
      <c r="G2382" s="49"/>
      <c r="H2382" s="49"/>
      <c r="I2382" s="49"/>
      <c r="J2382" s="49"/>
      <c r="K2382" s="49"/>
      <c r="L2382" s="49"/>
      <c r="M2382" s="51"/>
      <c r="O2382" s="50">
        <f>Dataset!A2380</f>
        <v>46268</v>
      </c>
      <c r="P2382" s="16">
        <f>Dataset!B2380</f>
        <v>44027</v>
      </c>
      <c r="Q2382" s="16" t="str">
        <f>Dataset!C2380</f>
        <v>Y</v>
      </c>
      <c r="R2382" s="16">
        <f>Dataset!D2380</f>
        <v>15</v>
      </c>
      <c r="S2382" s="16" t="str">
        <f>if(T2382&lt;=0.3,Dataset!D2380, "")</f>
        <v/>
      </c>
      <c r="T2382" s="40">
        <f t="shared" si="2"/>
        <v>0.3755141449</v>
      </c>
      <c r="U2382" s="41" t="b">
        <f t="shared" si="1"/>
        <v>0</v>
      </c>
    </row>
    <row r="2383" ht="15.75" customHeight="1">
      <c r="A2383" s="49"/>
      <c r="B2383" s="49"/>
      <c r="C2383" s="49"/>
      <c r="D2383" s="49"/>
      <c r="E2383" s="49"/>
      <c r="F2383" s="49"/>
      <c r="G2383" s="49"/>
      <c r="H2383" s="49"/>
      <c r="I2383" s="49"/>
      <c r="J2383" s="49"/>
      <c r="K2383" s="49"/>
      <c r="L2383" s="49"/>
      <c r="M2383" s="51"/>
      <c r="O2383" s="50">
        <f>Dataset!A2381</f>
        <v>46268</v>
      </c>
      <c r="P2383" s="16">
        <f>Dataset!B2381</f>
        <v>211944</v>
      </c>
      <c r="Q2383" s="16" t="str">
        <f>Dataset!C2381</f>
        <v>Y</v>
      </c>
      <c r="R2383" s="16">
        <f>Dataset!D2381</f>
        <v>14</v>
      </c>
      <c r="S2383" s="16" t="str">
        <f>if(T2383&lt;=0.3,Dataset!D2381, "")</f>
        <v/>
      </c>
      <c r="T2383" s="40">
        <f t="shared" si="2"/>
        <v>0.5358146307</v>
      </c>
      <c r="U2383" s="41" t="b">
        <f t="shared" si="1"/>
        <v>0</v>
      </c>
    </row>
    <row r="2384" ht="15.75" customHeight="1">
      <c r="A2384" s="49"/>
      <c r="B2384" s="49"/>
      <c r="C2384" s="49"/>
      <c r="D2384" s="49"/>
      <c r="E2384" s="49"/>
      <c r="F2384" s="49"/>
      <c r="G2384" s="49"/>
      <c r="H2384" s="49"/>
      <c r="I2384" s="49"/>
      <c r="J2384" s="49"/>
      <c r="K2384" s="49"/>
      <c r="L2384" s="49"/>
      <c r="M2384" s="51"/>
      <c r="O2384" s="50">
        <f>Dataset!A2382</f>
        <v>46268</v>
      </c>
      <c r="P2384" s="16">
        <f>Dataset!B2382</f>
        <v>361526</v>
      </c>
      <c r="Q2384" s="16" t="str">
        <f>Dataset!C2382</f>
        <v>Y</v>
      </c>
      <c r="R2384" s="16">
        <f>Dataset!D2382</f>
        <v>14</v>
      </c>
      <c r="S2384" s="16">
        <f>if(T2384&lt;=0.3,Dataset!D2382, "")</f>
        <v>14</v>
      </c>
      <c r="T2384" s="40">
        <f t="shared" si="2"/>
        <v>0.2071048242</v>
      </c>
      <c r="U2384" s="41" t="b">
        <f t="shared" si="1"/>
        <v>1</v>
      </c>
    </row>
    <row r="2385" ht="15.75" customHeight="1">
      <c r="A2385" s="49"/>
      <c r="B2385" s="49"/>
      <c r="C2385" s="49"/>
      <c r="D2385" s="49"/>
      <c r="E2385" s="49"/>
      <c r="F2385" s="49"/>
      <c r="G2385" s="49"/>
      <c r="H2385" s="49"/>
      <c r="I2385" s="49"/>
      <c r="J2385" s="49"/>
      <c r="K2385" s="49"/>
      <c r="L2385" s="49"/>
      <c r="M2385" s="51"/>
      <c r="O2385" s="50">
        <f>Dataset!A2383</f>
        <v>46268</v>
      </c>
      <c r="P2385" s="16">
        <f>Dataset!B2383</f>
        <v>18947</v>
      </c>
      <c r="Q2385" s="16" t="str">
        <f>Dataset!C2383</f>
        <v>Y</v>
      </c>
      <c r="R2385" s="16">
        <f>Dataset!D2383</f>
        <v>15</v>
      </c>
      <c r="S2385" s="16">
        <f>if(T2385&lt;=0.3,Dataset!D2383, "")</f>
        <v>15</v>
      </c>
      <c r="T2385" s="40">
        <f t="shared" si="2"/>
        <v>0.0677102028</v>
      </c>
      <c r="U2385" s="41" t="b">
        <f t="shared" si="1"/>
        <v>1</v>
      </c>
    </row>
    <row r="2386" ht="15.75" customHeight="1">
      <c r="A2386" s="49"/>
      <c r="B2386" s="49"/>
      <c r="C2386" s="49"/>
      <c r="D2386" s="49"/>
      <c r="E2386" s="49"/>
      <c r="F2386" s="49"/>
      <c r="G2386" s="49"/>
      <c r="H2386" s="49"/>
      <c r="I2386" s="49"/>
      <c r="J2386" s="49"/>
      <c r="K2386" s="49"/>
      <c r="L2386" s="49"/>
      <c r="M2386" s="51"/>
      <c r="O2386" s="50">
        <f>Dataset!A2384</f>
        <v>46268</v>
      </c>
      <c r="P2386" s="16">
        <f>Dataset!B2384</f>
        <v>171683</v>
      </c>
      <c r="Q2386" s="16" t="str">
        <f>Dataset!C2384</f>
        <v>Y</v>
      </c>
      <c r="R2386" s="16">
        <f>Dataset!D2384</f>
        <v>13</v>
      </c>
      <c r="S2386" s="16" t="str">
        <f>if(T2386&lt;=0.3,Dataset!D2384, "")</f>
        <v/>
      </c>
      <c r="T2386" s="40">
        <f t="shared" si="2"/>
        <v>0.3580270765</v>
      </c>
      <c r="U2386" s="41" t="b">
        <f t="shared" si="1"/>
        <v>0</v>
      </c>
    </row>
    <row r="2387" ht="15.75" customHeight="1">
      <c r="A2387" s="49"/>
      <c r="B2387" s="49"/>
      <c r="C2387" s="49"/>
      <c r="D2387" s="49"/>
      <c r="E2387" s="49"/>
      <c r="F2387" s="49"/>
      <c r="G2387" s="49"/>
      <c r="H2387" s="49"/>
      <c r="I2387" s="49"/>
      <c r="J2387" s="49"/>
      <c r="K2387" s="49"/>
      <c r="L2387" s="49"/>
      <c r="M2387" s="51"/>
      <c r="O2387" s="50">
        <f>Dataset!A2385</f>
        <v>46268</v>
      </c>
      <c r="P2387" s="16">
        <f>Dataset!B2385</f>
        <v>440626</v>
      </c>
      <c r="Q2387" s="16" t="str">
        <f>Dataset!C2385</f>
        <v>Y</v>
      </c>
      <c r="R2387" s="16">
        <f>Dataset!D2385</f>
        <v>15</v>
      </c>
      <c r="S2387" s="16">
        <f>if(T2387&lt;=0.3,Dataset!D2385, "")</f>
        <v>15</v>
      </c>
      <c r="T2387" s="40">
        <f t="shared" si="2"/>
        <v>0.2935196156</v>
      </c>
      <c r="U2387" s="41" t="b">
        <f t="shared" si="1"/>
        <v>1</v>
      </c>
    </row>
    <row r="2388" ht="15.75" customHeight="1">
      <c r="A2388" s="49"/>
      <c r="B2388" s="49"/>
      <c r="C2388" s="49"/>
      <c r="D2388" s="49"/>
      <c r="E2388" s="49"/>
      <c r="F2388" s="49"/>
      <c r="G2388" s="49"/>
      <c r="H2388" s="49"/>
      <c r="I2388" s="49"/>
      <c r="J2388" s="49"/>
      <c r="K2388" s="49"/>
      <c r="L2388" s="49"/>
      <c r="M2388" s="51"/>
      <c r="O2388" s="50">
        <f>Dataset!A2386</f>
        <v>46268</v>
      </c>
      <c r="P2388" s="16">
        <f>Dataset!B2386</f>
        <v>33636</v>
      </c>
      <c r="Q2388" s="16" t="str">
        <f>Dataset!C2386</f>
        <v>Y</v>
      </c>
      <c r="R2388" s="16">
        <f>Dataset!D2386</f>
        <v>15</v>
      </c>
      <c r="S2388" s="16" t="str">
        <f>if(T2388&lt;=0.3,Dataset!D2386, "")</f>
        <v/>
      </c>
      <c r="T2388" s="40">
        <f t="shared" si="2"/>
        <v>0.4336507685</v>
      </c>
      <c r="U2388" s="41" t="b">
        <f t="shared" si="1"/>
        <v>0</v>
      </c>
    </row>
    <row r="2389" ht="15.75" customHeight="1">
      <c r="A2389" s="49"/>
      <c r="B2389" s="49"/>
      <c r="C2389" s="49"/>
      <c r="D2389" s="49"/>
      <c r="E2389" s="49"/>
      <c r="F2389" s="49"/>
      <c r="G2389" s="49"/>
      <c r="H2389" s="49"/>
      <c r="I2389" s="49"/>
      <c r="J2389" s="49"/>
      <c r="K2389" s="49"/>
      <c r="L2389" s="49"/>
      <c r="M2389" s="51"/>
      <c r="O2389" s="50">
        <f>Dataset!A2387</f>
        <v>46268</v>
      </c>
      <c r="P2389" s="16">
        <f>Dataset!B2387</f>
        <v>494831</v>
      </c>
      <c r="Q2389" s="16" t="str">
        <f>Dataset!C2387</f>
        <v>Y</v>
      </c>
      <c r="R2389" s="16">
        <f>Dataset!D2387</f>
        <v>5</v>
      </c>
      <c r="S2389" s="16" t="str">
        <f>if(T2389&lt;=0.3,Dataset!D2387, "")</f>
        <v/>
      </c>
      <c r="T2389" s="40">
        <f t="shared" si="2"/>
        <v>0.9741886512</v>
      </c>
      <c r="U2389" s="41" t="b">
        <f t="shared" si="1"/>
        <v>0</v>
      </c>
    </row>
    <row r="2390" ht="15.75" customHeight="1">
      <c r="A2390" s="49"/>
      <c r="B2390" s="49"/>
      <c r="C2390" s="49"/>
      <c r="D2390" s="49"/>
      <c r="E2390" s="49"/>
      <c r="F2390" s="49"/>
      <c r="G2390" s="49"/>
      <c r="H2390" s="49"/>
      <c r="I2390" s="49"/>
      <c r="J2390" s="49"/>
      <c r="K2390" s="49"/>
      <c r="L2390" s="49"/>
      <c r="M2390" s="51"/>
      <c r="O2390" s="50">
        <f>Dataset!A2388</f>
        <v>46268</v>
      </c>
      <c r="P2390" s="16">
        <f>Dataset!B2388</f>
        <v>237887</v>
      </c>
      <c r="Q2390" s="16" t="str">
        <f>Dataset!C2388</f>
        <v>Y</v>
      </c>
      <c r="R2390" s="16">
        <f>Dataset!D2388</f>
        <v>5</v>
      </c>
      <c r="S2390" s="16">
        <f>if(T2390&lt;=0.3,Dataset!D2388, "")</f>
        <v>5</v>
      </c>
      <c r="T2390" s="40">
        <f t="shared" si="2"/>
        <v>0.2673566823</v>
      </c>
      <c r="U2390" s="41" t="b">
        <f t="shared" si="1"/>
        <v>1</v>
      </c>
    </row>
    <row r="2391" ht="15.75" customHeight="1">
      <c r="A2391" s="49"/>
      <c r="B2391" s="49"/>
      <c r="C2391" s="49"/>
      <c r="D2391" s="49"/>
      <c r="E2391" s="49"/>
      <c r="F2391" s="49"/>
      <c r="G2391" s="49"/>
      <c r="H2391" s="49"/>
      <c r="I2391" s="49"/>
      <c r="J2391" s="49"/>
      <c r="K2391" s="49"/>
      <c r="L2391" s="49"/>
      <c r="M2391" s="51"/>
      <c r="O2391" s="50">
        <f>Dataset!A2389</f>
        <v>46268</v>
      </c>
      <c r="P2391" s="16">
        <f>Dataset!B2389</f>
        <v>194511</v>
      </c>
      <c r="Q2391" s="16" t="str">
        <f>Dataset!C2389</f>
        <v>Y</v>
      </c>
      <c r="R2391" s="16">
        <f>Dataset!D2389</f>
        <v>14</v>
      </c>
      <c r="S2391" s="16" t="str">
        <f>if(T2391&lt;=0.3,Dataset!D2389, "")</f>
        <v/>
      </c>
      <c r="T2391" s="40">
        <f t="shared" si="2"/>
        <v>0.7726188957</v>
      </c>
      <c r="U2391" s="41" t="b">
        <f t="shared" si="1"/>
        <v>0</v>
      </c>
    </row>
    <row r="2392" ht="15.75" customHeight="1">
      <c r="A2392" s="49"/>
      <c r="B2392" s="49"/>
      <c r="C2392" s="49"/>
      <c r="D2392" s="49"/>
      <c r="E2392" s="49"/>
      <c r="F2392" s="49"/>
      <c r="G2392" s="49"/>
      <c r="H2392" s="49"/>
      <c r="I2392" s="49"/>
      <c r="J2392" s="49"/>
      <c r="K2392" s="49"/>
      <c r="L2392" s="49"/>
      <c r="M2392" s="51"/>
      <c r="O2392" s="50">
        <f>Dataset!A2390</f>
        <v>46268</v>
      </c>
      <c r="P2392" s="16">
        <f>Dataset!B2390</f>
        <v>136462</v>
      </c>
      <c r="Q2392" s="16" t="str">
        <f>Dataset!C2390</f>
        <v>Y</v>
      </c>
      <c r="R2392" s="16">
        <f>Dataset!D2390</f>
        <v>13</v>
      </c>
      <c r="S2392" s="16">
        <f>if(T2392&lt;=0.3,Dataset!D2390, "")</f>
        <v>13</v>
      </c>
      <c r="T2392" s="40">
        <f t="shared" si="2"/>
        <v>0.1369789974</v>
      </c>
      <c r="U2392" s="41" t="b">
        <f t="shared" si="1"/>
        <v>1</v>
      </c>
    </row>
    <row r="2393" ht="15.75" customHeight="1">
      <c r="A2393" s="49"/>
      <c r="B2393" s="49"/>
      <c r="C2393" s="49"/>
      <c r="D2393" s="49"/>
      <c r="E2393" s="49"/>
      <c r="F2393" s="49"/>
      <c r="G2393" s="49"/>
      <c r="H2393" s="49"/>
      <c r="I2393" s="49"/>
      <c r="J2393" s="49"/>
      <c r="K2393" s="49"/>
      <c r="L2393" s="49"/>
      <c r="M2393" s="51"/>
      <c r="O2393" s="50">
        <f>Dataset!A2391</f>
        <v>46268</v>
      </c>
      <c r="P2393" s="16">
        <f>Dataset!B2391</f>
        <v>238123</v>
      </c>
      <c r="Q2393" s="16" t="str">
        <f>Dataset!C2391</f>
        <v>Y</v>
      </c>
      <c r="R2393" s="16">
        <f>Dataset!D2391</f>
        <v>13</v>
      </c>
      <c r="S2393" s="16" t="str">
        <f>if(T2393&lt;=0.3,Dataset!D2391, "")</f>
        <v/>
      </c>
      <c r="T2393" s="40">
        <f t="shared" si="2"/>
        <v>0.3988048849</v>
      </c>
      <c r="U2393" s="41" t="b">
        <f t="shared" si="1"/>
        <v>0</v>
      </c>
    </row>
    <row r="2394" ht="15.75" customHeight="1">
      <c r="A2394" s="49"/>
      <c r="B2394" s="49"/>
      <c r="C2394" s="49"/>
      <c r="D2394" s="49"/>
      <c r="E2394" s="49"/>
      <c r="F2394" s="49"/>
      <c r="G2394" s="49"/>
      <c r="H2394" s="49"/>
      <c r="I2394" s="49"/>
      <c r="J2394" s="49"/>
      <c r="K2394" s="49"/>
      <c r="L2394" s="49"/>
      <c r="M2394" s="51"/>
      <c r="O2394" s="50">
        <f>Dataset!A2392</f>
        <v>46268</v>
      </c>
      <c r="P2394" s="16">
        <f>Dataset!B2392</f>
        <v>309030</v>
      </c>
      <c r="Q2394" s="16" t="str">
        <f>Dataset!C2392</f>
        <v>Y</v>
      </c>
      <c r="R2394" s="16">
        <f>Dataset!D2392</f>
        <v>14</v>
      </c>
      <c r="S2394" s="16" t="str">
        <f>if(T2394&lt;=0.3,Dataset!D2392, "")</f>
        <v/>
      </c>
      <c r="T2394" s="40">
        <f t="shared" si="2"/>
        <v>0.8034382254</v>
      </c>
      <c r="U2394" s="41" t="b">
        <f t="shared" si="1"/>
        <v>0</v>
      </c>
    </row>
    <row r="2395" ht="15.75" customHeight="1">
      <c r="A2395" s="49"/>
      <c r="B2395" s="49"/>
      <c r="C2395" s="49"/>
      <c r="D2395" s="49"/>
      <c r="E2395" s="49"/>
      <c r="F2395" s="49"/>
      <c r="G2395" s="49"/>
      <c r="H2395" s="49"/>
      <c r="I2395" s="49"/>
      <c r="J2395" s="49"/>
      <c r="K2395" s="49"/>
      <c r="L2395" s="49"/>
      <c r="M2395" s="51"/>
      <c r="O2395" s="50">
        <f>Dataset!A2393</f>
        <v>46268</v>
      </c>
      <c r="P2395" s="16">
        <f>Dataset!B2393</f>
        <v>200287</v>
      </c>
      <c r="Q2395" s="16" t="str">
        <f>Dataset!C2393</f>
        <v>Y</v>
      </c>
      <c r="R2395" s="16">
        <f>Dataset!D2393</f>
        <v>14</v>
      </c>
      <c r="S2395" s="16" t="str">
        <f>if(T2395&lt;=0.3,Dataset!D2393, "")</f>
        <v/>
      </c>
      <c r="T2395" s="40">
        <f t="shared" si="2"/>
        <v>0.611981737</v>
      </c>
      <c r="U2395" s="41" t="b">
        <f t="shared" si="1"/>
        <v>0</v>
      </c>
    </row>
    <row r="2396" ht="15.75" customHeight="1">
      <c r="A2396" s="49"/>
      <c r="B2396" s="49"/>
      <c r="C2396" s="49"/>
      <c r="D2396" s="49"/>
      <c r="E2396" s="49"/>
      <c r="F2396" s="49"/>
      <c r="G2396" s="49"/>
      <c r="H2396" s="49"/>
      <c r="I2396" s="49"/>
      <c r="J2396" s="49"/>
      <c r="K2396" s="49"/>
      <c r="L2396" s="49"/>
      <c r="M2396" s="51"/>
      <c r="O2396" s="50">
        <f>Dataset!A2394</f>
        <v>46268</v>
      </c>
      <c r="P2396" s="16">
        <f>Dataset!B2394</f>
        <v>196659</v>
      </c>
      <c r="Q2396" s="16" t="str">
        <f>Dataset!C2394</f>
        <v>Y</v>
      </c>
      <c r="R2396" s="16">
        <f>Dataset!D2394</f>
        <v>15</v>
      </c>
      <c r="S2396" s="16" t="str">
        <f>if(T2396&lt;=0.3,Dataset!D2394, "")</f>
        <v/>
      </c>
      <c r="T2396" s="40">
        <f t="shared" si="2"/>
        <v>0.9509445239</v>
      </c>
      <c r="U2396" s="41" t="b">
        <f t="shared" si="1"/>
        <v>0</v>
      </c>
    </row>
    <row r="2397" ht="15.75" customHeight="1">
      <c r="A2397" s="49"/>
      <c r="B2397" s="49"/>
      <c r="C2397" s="49"/>
      <c r="D2397" s="49"/>
      <c r="E2397" s="49"/>
      <c r="F2397" s="49"/>
      <c r="G2397" s="49"/>
      <c r="H2397" s="49"/>
      <c r="I2397" s="49"/>
      <c r="J2397" s="49"/>
      <c r="K2397" s="49"/>
      <c r="L2397" s="49"/>
      <c r="M2397" s="51"/>
      <c r="O2397" s="50">
        <f>Dataset!A2395</f>
        <v>46267</v>
      </c>
      <c r="P2397" s="16">
        <f>Dataset!B2395</f>
        <v>97418</v>
      </c>
      <c r="Q2397" s="16" t="str">
        <f>Dataset!C2395</f>
        <v>Y</v>
      </c>
      <c r="R2397" s="16">
        <f>Dataset!D2395</f>
        <v>14</v>
      </c>
      <c r="S2397" s="16" t="str">
        <f>if(T2397&lt;=0.3,Dataset!D2395, "")</f>
        <v/>
      </c>
      <c r="T2397" s="40">
        <f t="shared" si="2"/>
        <v>0.6256714099</v>
      </c>
      <c r="U2397" s="41" t="b">
        <f t="shared" si="1"/>
        <v>0</v>
      </c>
    </row>
    <row r="2398" ht="15.75" customHeight="1">
      <c r="A2398" s="49"/>
      <c r="B2398" s="49"/>
      <c r="C2398" s="49"/>
      <c r="D2398" s="49"/>
      <c r="E2398" s="49"/>
      <c r="F2398" s="49"/>
      <c r="G2398" s="49"/>
      <c r="H2398" s="49"/>
      <c r="I2398" s="49"/>
      <c r="J2398" s="49"/>
      <c r="K2398" s="49"/>
      <c r="L2398" s="49"/>
      <c r="M2398" s="51"/>
      <c r="O2398" s="50">
        <f>Dataset!A2396</f>
        <v>46267</v>
      </c>
      <c r="P2398" s="16">
        <f>Dataset!B2396</f>
        <v>59669</v>
      </c>
      <c r="Q2398" s="16" t="str">
        <f>Dataset!C2396</f>
        <v>Y</v>
      </c>
      <c r="R2398" s="16">
        <f>Dataset!D2396</f>
        <v>11</v>
      </c>
      <c r="S2398" s="16" t="str">
        <f>if(T2398&lt;=0.3,Dataset!D2396, "")</f>
        <v/>
      </c>
      <c r="T2398" s="40">
        <f t="shared" si="2"/>
        <v>0.3207851208</v>
      </c>
      <c r="U2398" s="41" t="b">
        <f t="shared" si="1"/>
        <v>0</v>
      </c>
    </row>
    <row r="2399" ht="15.75" customHeight="1">
      <c r="A2399" s="49"/>
      <c r="B2399" s="49"/>
      <c r="C2399" s="49"/>
      <c r="D2399" s="49"/>
      <c r="E2399" s="49"/>
      <c r="F2399" s="49"/>
      <c r="G2399" s="49"/>
      <c r="H2399" s="49"/>
      <c r="I2399" s="49"/>
      <c r="J2399" s="49"/>
      <c r="K2399" s="49"/>
      <c r="L2399" s="49"/>
      <c r="M2399" s="51"/>
      <c r="O2399" s="50">
        <f>Dataset!A2397</f>
        <v>46267</v>
      </c>
      <c r="P2399" s="16">
        <f>Dataset!B2397</f>
        <v>283947</v>
      </c>
      <c r="Q2399" s="16" t="str">
        <f>Dataset!C2397</f>
        <v>Y</v>
      </c>
      <c r="R2399" s="16">
        <f>Dataset!D2397</f>
        <v>14</v>
      </c>
      <c r="S2399" s="16" t="str">
        <f>if(T2399&lt;=0.3,Dataset!D2397, "")</f>
        <v/>
      </c>
      <c r="T2399" s="40">
        <f t="shared" si="2"/>
        <v>0.6338980432</v>
      </c>
      <c r="U2399" s="41" t="b">
        <f t="shared" si="1"/>
        <v>0</v>
      </c>
    </row>
    <row r="2400" ht="15.75" customHeight="1">
      <c r="A2400" s="49"/>
      <c r="B2400" s="49"/>
      <c r="C2400" s="49"/>
      <c r="D2400" s="49"/>
      <c r="E2400" s="49"/>
      <c r="F2400" s="49"/>
      <c r="G2400" s="49"/>
      <c r="H2400" s="49"/>
      <c r="I2400" s="49"/>
      <c r="J2400" s="49"/>
      <c r="K2400" s="49"/>
      <c r="L2400" s="49"/>
      <c r="M2400" s="51"/>
      <c r="O2400" s="50">
        <f>Dataset!A2398</f>
        <v>46267</v>
      </c>
      <c r="P2400" s="16">
        <f>Dataset!B2398</f>
        <v>14898</v>
      </c>
      <c r="Q2400" s="16" t="str">
        <f>Dataset!C2398</f>
        <v>Y</v>
      </c>
      <c r="R2400" s="16">
        <f>Dataset!D2398</f>
        <v>13</v>
      </c>
      <c r="S2400" s="16">
        <f>if(T2400&lt;=0.3,Dataset!D2398, "")</f>
        <v>13</v>
      </c>
      <c r="T2400" s="40">
        <f t="shared" si="2"/>
        <v>0.2296860829</v>
      </c>
      <c r="U2400" s="41" t="b">
        <f t="shared" si="1"/>
        <v>1</v>
      </c>
    </row>
    <row r="2401" ht="15.75" customHeight="1">
      <c r="A2401" s="49"/>
      <c r="B2401" s="49"/>
      <c r="C2401" s="49"/>
      <c r="D2401" s="49"/>
      <c r="E2401" s="49"/>
      <c r="F2401" s="49"/>
      <c r="G2401" s="49"/>
      <c r="H2401" s="49"/>
      <c r="I2401" s="49"/>
      <c r="J2401" s="49"/>
      <c r="K2401" s="49"/>
      <c r="L2401" s="49"/>
      <c r="M2401" s="51"/>
      <c r="O2401" s="50">
        <f>Dataset!A2399</f>
        <v>46267</v>
      </c>
      <c r="P2401" s="16">
        <f>Dataset!B2399</f>
        <v>365026</v>
      </c>
      <c r="Q2401" s="16" t="str">
        <f>Dataset!C2399</f>
        <v>Y</v>
      </c>
      <c r="R2401" s="16">
        <f>Dataset!D2399</f>
        <v>13</v>
      </c>
      <c r="S2401" s="16" t="str">
        <f>if(T2401&lt;=0.3,Dataset!D2399, "")</f>
        <v/>
      </c>
      <c r="T2401" s="40">
        <f t="shared" si="2"/>
        <v>0.4462104124</v>
      </c>
      <c r="U2401" s="41" t="b">
        <f t="shared" si="1"/>
        <v>0</v>
      </c>
    </row>
    <row r="2402" ht="15.75" customHeight="1">
      <c r="A2402" s="49"/>
      <c r="B2402" s="49"/>
      <c r="C2402" s="49"/>
      <c r="D2402" s="49"/>
      <c r="E2402" s="49"/>
      <c r="F2402" s="49"/>
      <c r="G2402" s="49"/>
      <c r="H2402" s="49"/>
      <c r="I2402" s="49"/>
      <c r="J2402" s="49"/>
      <c r="K2402" s="49"/>
      <c r="L2402" s="49"/>
      <c r="M2402" s="51"/>
      <c r="O2402" s="50">
        <f>Dataset!A2400</f>
        <v>46267</v>
      </c>
      <c r="P2402" s="16">
        <f>Dataset!B2400</f>
        <v>50715</v>
      </c>
      <c r="Q2402" s="16" t="str">
        <f>Dataset!C2400</f>
        <v>Y</v>
      </c>
      <c r="R2402" s="16">
        <f>Dataset!D2400</f>
        <v>15</v>
      </c>
      <c r="S2402" s="16">
        <f>if(T2402&lt;=0.3,Dataset!D2400, "")</f>
        <v>15</v>
      </c>
      <c r="T2402" s="40">
        <f t="shared" si="2"/>
        <v>0.02737377202</v>
      </c>
      <c r="U2402" s="41" t="b">
        <f t="shared" si="1"/>
        <v>1</v>
      </c>
    </row>
    <row r="2403" ht="15.75" customHeight="1">
      <c r="A2403" s="49"/>
      <c r="B2403" s="49"/>
      <c r="C2403" s="49"/>
      <c r="D2403" s="49"/>
      <c r="E2403" s="49"/>
      <c r="F2403" s="49"/>
      <c r="G2403" s="49"/>
      <c r="H2403" s="49"/>
      <c r="I2403" s="49"/>
      <c r="J2403" s="49"/>
      <c r="K2403" s="49"/>
      <c r="L2403" s="49"/>
      <c r="M2403" s="51"/>
      <c r="O2403" s="50">
        <f>Dataset!A2401</f>
        <v>46267</v>
      </c>
      <c r="P2403" s="16">
        <f>Dataset!B2401</f>
        <v>319139</v>
      </c>
      <c r="Q2403" s="16" t="str">
        <f>Dataset!C2401</f>
        <v>Y</v>
      </c>
      <c r="R2403" s="16">
        <f>Dataset!D2401</f>
        <v>14</v>
      </c>
      <c r="S2403" s="16" t="str">
        <f>if(T2403&lt;=0.3,Dataset!D2401, "")</f>
        <v/>
      </c>
      <c r="T2403" s="40">
        <f t="shared" si="2"/>
        <v>0.8091336839</v>
      </c>
      <c r="U2403" s="41" t="b">
        <f t="shared" si="1"/>
        <v>0</v>
      </c>
    </row>
    <row r="2404" ht="15.75" customHeight="1">
      <c r="A2404" s="49"/>
      <c r="B2404" s="49"/>
      <c r="C2404" s="49"/>
      <c r="D2404" s="49"/>
      <c r="E2404" s="49"/>
      <c r="F2404" s="49"/>
      <c r="G2404" s="49"/>
      <c r="H2404" s="49"/>
      <c r="I2404" s="49"/>
      <c r="J2404" s="49"/>
      <c r="K2404" s="49"/>
      <c r="L2404" s="49"/>
      <c r="M2404" s="51"/>
      <c r="O2404" s="50">
        <f>Dataset!A2402</f>
        <v>46267</v>
      </c>
      <c r="P2404" s="16">
        <f>Dataset!B2402</f>
        <v>411449</v>
      </c>
      <c r="Q2404" s="16" t="str">
        <f>Dataset!C2402</f>
        <v>Y</v>
      </c>
      <c r="R2404" s="16">
        <f>Dataset!D2402</f>
        <v>13</v>
      </c>
      <c r="S2404" s="16" t="str">
        <f>if(T2404&lt;=0.3,Dataset!D2402, "")</f>
        <v/>
      </c>
      <c r="T2404" s="40">
        <f t="shared" si="2"/>
        <v>0.3577039992</v>
      </c>
      <c r="U2404" s="41" t="b">
        <f t="shared" si="1"/>
        <v>0</v>
      </c>
    </row>
    <row r="2405" ht="15.75" customHeight="1">
      <c r="A2405" s="49"/>
      <c r="B2405" s="49"/>
      <c r="C2405" s="49"/>
      <c r="D2405" s="49"/>
      <c r="E2405" s="49"/>
      <c r="F2405" s="49"/>
      <c r="G2405" s="49"/>
      <c r="H2405" s="49"/>
      <c r="I2405" s="49"/>
      <c r="J2405" s="49"/>
      <c r="K2405" s="49"/>
      <c r="L2405" s="49"/>
      <c r="M2405" s="51"/>
      <c r="O2405" s="50">
        <f>Dataset!A2403</f>
        <v>46267</v>
      </c>
      <c r="P2405" s="16">
        <f>Dataset!B2403</f>
        <v>429246</v>
      </c>
      <c r="Q2405" s="16" t="str">
        <f>Dataset!C2403</f>
        <v>Y</v>
      </c>
      <c r="R2405" s="16">
        <f>Dataset!D2403</f>
        <v>5</v>
      </c>
      <c r="S2405" s="16" t="str">
        <f>if(T2405&lt;=0.3,Dataset!D2403, "")</f>
        <v/>
      </c>
      <c r="T2405" s="40">
        <f t="shared" si="2"/>
        <v>0.4540341004</v>
      </c>
      <c r="U2405" s="41" t="b">
        <f t="shared" si="1"/>
        <v>0</v>
      </c>
    </row>
    <row r="2406" ht="15.75" customHeight="1">
      <c r="A2406" s="49"/>
      <c r="B2406" s="49"/>
      <c r="C2406" s="49"/>
      <c r="D2406" s="49"/>
      <c r="E2406" s="49"/>
      <c r="F2406" s="49"/>
      <c r="G2406" s="49"/>
      <c r="H2406" s="49"/>
      <c r="I2406" s="49"/>
      <c r="J2406" s="49"/>
      <c r="K2406" s="49"/>
      <c r="L2406" s="49"/>
      <c r="M2406" s="51"/>
      <c r="O2406" s="50">
        <f>Dataset!A2404</f>
        <v>46267</v>
      </c>
      <c r="P2406" s="16">
        <f>Dataset!B2404</f>
        <v>11983</v>
      </c>
      <c r="Q2406" s="16" t="str">
        <f>Dataset!C2404</f>
        <v>Y</v>
      </c>
      <c r="R2406" s="16">
        <f>Dataset!D2404</f>
        <v>13</v>
      </c>
      <c r="S2406" s="16">
        <f>if(T2406&lt;=0.3,Dataset!D2404, "")</f>
        <v>13</v>
      </c>
      <c r="T2406" s="40">
        <f t="shared" si="2"/>
        <v>0.2781448813</v>
      </c>
      <c r="U2406" s="41" t="b">
        <f t="shared" si="1"/>
        <v>1</v>
      </c>
    </row>
    <row r="2407" ht="15.75" customHeight="1">
      <c r="A2407" s="49"/>
      <c r="B2407" s="49"/>
      <c r="C2407" s="49"/>
      <c r="D2407" s="49"/>
      <c r="E2407" s="49"/>
      <c r="F2407" s="49"/>
      <c r="G2407" s="49"/>
      <c r="H2407" s="49"/>
      <c r="I2407" s="49"/>
      <c r="J2407" s="49"/>
      <c r="K2407" s="49"/>
      <c r="L2407" s="49"/>
      <c r="M2407" s="51"/>
      <c r="O2407" s="50">
        <f>Dataset!A2405</f>
        <v>46267</v>
      </c>
      <c r="P2407" s="16">
        <f>Dataset!B2405</f>
        <v>409655</v>
      </c>
      <c r="Q2407" s="16" t="str">
        <f>Dataset!C2405</f>
        <v>Y</v>
      </c>
      <c r="R2407" s="16">
        <f>Dataset!D2405</f>
        <v>14</v>
      </c>
      <c r="S2407" s="16" t="str">
        <f>if(T2407&lt;=0.3,Dataset!D2405, "")</f>
        <v/>
      </c>
      <c r="T2407" s="40">
        <f t="shared" si="2"/>
        <v>0.3759976645</v>
      </c>
      <c r="U2407" s="41" t="b">
        <f t="shared" si="1"/>
        <v>0</v>
      </c>
    </row>
    <row r="2408" ht="15.75" customHeight="1">
      <c r="A2408" s="49"/>
      <c r="B2408" s="49"/>
      <c r="C2408" s="49"/>
      <c r="D2408" s="49"/>
      <c r="E2408" s="49"/>
      <c r="F2408" s="49"/>
      <c r="G2408" s="49"/>
      <c r="H2408" s="49"/>
      <c r="I2408" s="49"/>
      <c r="J2408" s="49"/>
      <c r="K2408" s="49"/>
      <c r="L2408" s="49"/>
      <c r="M2408" s="51"/>
      <c r="O2408" s="50">
        <f>Dataset!A2406</f>
        <v>46267</v>
      </c>
      <c r="P2408" s="16">
        <f>Dataset!B2406</f>
        <v>404624</v>
      </c>
      <c r="Q2408" s="16" t="str">
        <f>Dataset!C2406</f>
        <v>Y</v>
      </c>
      <c r="R2408" s="16">
        <f>Dataset!D2406</f>
        <v>14</v>
      </c>
      <c r="S2408" s="16" t="str">
        <f>if(T2408&lt;=0.3,Dataset!D2406, "")</f>
        <v/>
      </c>
      <c r="T2408" s="40">
        <f t="shared" si="2"/>
        <v>0.5011887331</v>
      </c>
      <c r="U2408" s="41" t="b">
        <f t="shared" si="1"/>
        <v>0</v>
      </c>
    </row>
    <row r="2409" ht="15.75" customHeight="1">
      <c r="A2409" s="49"/>
      <c r="B2409" s="49"/>
      <c r="C2409" s="49"/>
      <c r="D2409" s="49"/>
      <c r="E2409" s="49"/>
      <c r="F2409" s="49"/>
      <c r="G2409" s="49"/>
      <c r="H2409" s="49"/>
      <c r="I2409" s="49"/>
      <c r="J2409" s="49"/>
      <c r="K2409" s="49"/>
      <c r="L2409" s="49"/>
      <c r="M2409" s="51"/>
      <c r="O2409" s="50">
        <f>Dataset!A2407</f>
        <v>46267</v>
      </c>
      <c r="P2409" s="16">
        <f>Dataset!B2407</f>
        <v>421001</v>
      </c>
      <c r="Q2409" s="16" t="str">
        <f>Dataset!C2407</f>
        <v>Y</v>
      </c>
      <c r="R2409" s="16">
        <f>Dataset!D2407</f>
        <v>5</v>
      </c>
      <c r="S2409" s="16">
        <f>if(T2409&lt;=0.3,Dataset!D2407, "")</f>
        <v>5</v>
      </c>
      <c r="T2409" s="40">
        <f t="shared" si="2"/>
        <v>0.2732099571</v>
      </c>
      <c r="U2409" s="41" t="b">
        <f t="shared" si="1"/>
        <v>1</v>
      </c>
    </row>
    <row r="2410" ht="15.75" customHeight="1">
      <c r="A2410" s="49"/>
      <c r="B2410" s="49"/>
      <c r="C2410" s="49"/>
      <c r="D2410" s="49"/>
      <c r="E2410" s="49"/>
      <c r="F2410" s="49"/>
      <c r="G2410" s="49"/>
      <c r="H2410" s="49"/>
      <c r="I2410" s="49"/>
      <c r="J2410" s="49"/>
      <c r="K2410" s="49"/>
      <c r="L2410" s="49"/>
      <c r="M2410" s="51"/>
      <c r="O2410" s="50">
        <f>Dataset!A2408</f>
        <v>46267</v>
      </c>
      <c r="P2410" s="16">
        <f>Dataset!B2408</f>
        <v>484534</v>
      </c>
      <c r="Q2410" s="16" t="str">
        <f>Dataset!C2408</f>
        <v>Y</v>
      </c>
      <c r="R2410" s="16">
        <f>Dataset!D2408</f>
        <v>15</v>
      </c>
      <c r="S2410" s="16" t="str">
        <f>if(T2410&lt;=0.3,Dataset!D2408, "")</f>
        <v/>
      </c>
      <c r="T2410" s="40">
        <f t="shared" si="2"/>
        <v>0.3392511823</v>
      </c>
      <c r="U2410" s="41" t="b">
        <f t="shared" si="1"/>
        <v>0</v>
      </c>
    </row>
    <row r="2411" ht="15.75" customHeight="1">
      <c r="A2411" s="49"/>
      <c r="B2411" s="49"/>
      <c r="C2411" s="49"/>
      <c r="D2411" s="49"/>
      <c r="E2411" s="49"/>
      <c r="F2411" s="49"/>
      <c r="G2411" s="49"/>
      <c r="H2411" s="49"/>
      <c r="I2411" s="49"/>
      <c r="J2411" s="49"/>
      <c r="K2411" s="49"/>
      <c r="L2411" s="49"/>
      <c r="M2411" s="51"/>
      <c r="O2411" s="50">
        <f>Dataset!A2409</f>
        <v>46267</v>
      </c>
      <c r="P2411" s="16">
        <f>Dataset!B2409</f>
        <v>160990</v>
      </c>
      <c r="Q2411" s="16" t="str">
        <f>Dataset!C2409</f>
        <v>Y</v>
      </c>
      <c r="R2411" s="16">
        <f>Dataset!D2409</f>
        <v>14</v>
      </c>
      <c r="S2411" s="16" t="str">
        <f>if(T2411&lt;=0.3,Dataset!D2409, "")</f>
        <v/>
      </c>
      <c r="T2411" s="40">
        <f t="shared" si="2"/>
        <v>0.4976067462</v>
      </c>
      <c r="U2411" s="41" t="b">
        <f t="shared" si="1"/>
        <v>0</v>
      </c>
    </row>
    <row r="2412" ht="15.75" customHeight="1">
      <c r="A2412" s="49"/>
      <c r="B2412" s="49"/>
      <c r="C2412" s="49"/>
      <c r="D2412" s="49"/>
      <c r="E2412" s="49"/>
      <c r="F2412" s="49"/>
      <c r="G2412" s="49"/>
      <c r="H2412" s="49"/>
      <c r="I2412" s="49"/>
      <c r="J2412" s="49"/>
      <c r="K2412" s="49"/>
      <c r="L2412" s="49"/>
      <c r="M2412" s="51"/>
      <c r="O2412" s="50">
        <f>Dataset!A2410</f>
        <v>46267</v>
      </c>
      <c r="P2412" s="16">
        <f>Dataset!B2410</f>
        <v>64134</v>
      </c>
      <c r="Q2412" s="16" t="str">
        <f>Dataset!C2410</f>
        <v>Y</v>
      </c>
      <c r="R2412" s="16">
        <f>Dataset!D2410</f>
        <v>13</v>
      </c>
      <c r="S2412" s="16" t="str">
        <f>if(T2412&lt;=0.3,Dataset!D2410, "")</f>
        <v/>
      </c>
      <c r="T2412" s="40">
        <f t="shared" si="2"/>
        <v>0.6557333599</v>
      </c>
      <c r="U2412" s="41" t="b">
        <f t="shared" si="1"/>
        <v>0</v>
      </c>
    </row>
    <row r="2413" ht="15.75" customHeight="1">
      <c r="A2413" s="49"/>
      <c r="B2413" s="49"/>
      <c r="C2413" s="49"/>
      <c r="D2413" s="49"/>
      <c r="E2413" s="49"/>
      <c r="F2413" s="49"/>
      <c r="G2413" s="49"/>
      <c r="H2413" s="49"/>
      <c r="I2413" s="49"/>
      <c r="J2413" s="49"/>
      <c r="K2413" s="49"/>
      <c r="L2413" s="49"/>
      <c r="M2413" s="51"/>
      <c r="O2413" s="50">
        <f>Dataset!A2411</f>
        <v>46267</v>
      </c>
      <c r="P2413" s="16">
        <f>Dataset!B2411</f>
        <v>210011</v>
      </c>
      <c r="Q2413" s="16" t="str">
        <f>Dataset!C2411</f>
        <v>Y</v>
      </c>
      <c r="R2413" s="16">
        <f>Dataset!D2411</f>
        <v>6</v>
      </c>
      <c r="S2413" s="16" t="str">
        <f>if(T2413&lt;=0.3,Dataset!D2411, "")</f>
        <v/>
      </c>
      <c r="T2413" s="40">
        <f t="shared" si="2"/>
        <v>0.6495066454</v>
      </c>
      <c r="U2413" s="41" t="b">
        <f t="shared" si="1"/>
        <v>0</v>
      </c>
    </row>
    <row r="2414" ht="15.75" customHeight="1">
      <c r="A2414" s="49"/>
      <c r="B2414" s="49"/>
      <c r="C2414" s="49"/>
      <c r="D2414" s="49"/>
      <c r="E2414" s="49"/>
      <c r="F2414" s="49"/>
      <c r="G2414" s="49"/>
      <c r="H2414" s="49"/>
      <c r="I2414" s="49"/>
      <c r="J2414" s="49"/>
      <c r="K2414" s="49"/>
      <c r="L2414" s="49"/>
      <c r="M2414" s="51"/>
      <c r="O2414" s="50">
        <f>Dataset!A2412</f>
        <v>46267</v>
      </c>
      <c r="P2414" s="16">
        <f>Dataset!B2412</f>
        <v>416589</v>
      </c>
      <c r="Q2414" s="16" t="str">
        <f>Dataset!C2412</f>
        <v>Y</v>
      </c>
      <c r="R2414" s="16">
        <f>Dataset!D2412</f>
        <v>14</v>
      </c>
      <c r="S2414" s="16" t="str">
        <f>if(T2414&lt;=0.3,Dataset!D2412, "")</f>
        <v/>
      </c>
      <c r="T2414" s="40">
        <f t="shared" si="2"/>
        <v>0.9962503961</v>
      </c>
      <c r="U2414" s="41" t="b">
        <f t="shared" si="1"/>
        <v>0</v>
      </c>
    </row>
    <row r="2415" ht="15.75" customHeight="1">
      <c r="A2415" s="49"/>
      <c r="B2415" s="49"/>
      <c r="C2415" s="49"/>
      <c r="D2415" s="49"/>
      <c r="E2415" s="49"/>
      <c r="F2415" s="49"/>
      <c r="G2415" s="49"/>
      <c r="H2415" s="49"/>
      <c r="I2415" s="49"/>
      <c r="J2415" s="49"/>
      <c r="K2415" s="49"/>
      <c r="L2415" s="49"/>
      <c r="M2415" s="51"/>
      <c r="O2415" s="50">
        <f>Dataset!A2413</f>
        <v>46267</v>
      </c>
      <c r="P2415" s="16">
        <f>Dataset!B2413</f>
        <v>119613</v>
      </c>
      <c r="Q2415" s="16" t="str">
        <f>Dataset!C2413</f>
        <v>Y</v>
      </c>
      <c r="R2415" s="16">
        <f>Dataset!D2413</f>
        <v>15</v>
      </c>
      <c r="S2415" s="16">
        <f>if(T2415&lt;=0.3,Dataset!D2413, "")</f>
        <v>15</v>
      </c>
      <c r="T2415" s="40">
        <f t="shared" si="2"/>
        <v>0.03391610794</v>
      </c>
      <c r="U2415" s="41" t="b">
        <f t="shared" si="1"/>
        <v>1</v>
      </c>
    </row>
    <row r="2416" ht="15.75" customHeight="1">
      <c r="A2416" s="49"/>
      <c r="B2416" s="49"/>
      <c r="C2416" s="49"/>
      <c r="D2416" s="49"/>
      <c r="E2416" s="49"/>
      <c r="F2416" s="49"/>
      <c r="G2416" s="49"/>
      <c r="H2416" s="49"/>
      <c r="I2416" s="49"/>
      <c r="J2416" s="49"/>
      <c r="K2416" s="49"/>
      <c r="L2416" s="49"/>
      <c r="M2416" s="51"/>
      <c r="O2416" s="50">
        <f>Dataset!A2414</f>
        <v>46267</v>
      </c>
      <c r="P2416" s="16">
        <f>Dataset!B2414</f>
        <v>301204</v>
      </c>
      <c r="Q2416" s="16" t="str">
        <f>Dataset!C2414</f>
        <v>Y</v>
      </c>
      <c r="R2416" s="16">
        <f>Dataset!D2414</f>
        <v>14</v>
      </c>
      <c r="S2416" s="16" t="str">
        <f>if(T2416&lt;=0.3,Dataset!D2414, "")</f>
        <v/>
      </c>
      <c r="T2416" s="40">
        <f t="shared" si="2"/>
        <v>0.545758283</v>
      </c>
      <c r="U2416" s="41" t="b">
        <f t="shared" si="1"/>
        <v>0</v>
      </c>
    </row>
    <row r="2417" ht="15.75" customHeight="1">
      <c r="A2417" s="49"/>
      <c r="B2417" s="49"/>
      <c r="C2417" s="49"/>
      <c r="D2417" s="49"/>
      <c r="E2417" s="49"/>
      <c r="F2417" s="49"/>
      <c r="G2417" s="49"/>
      <c r="H2417" s="49"/>
      <c r="I2417" s="49"/>
      <c r="J2417" s="49"/>
      <c r="K2417" s="49"/>
      <c r="L2417" s="49"/>
      <c r="M2417" s="51"/>
      <c r="O2417" s="50">
        <f>Dataset!A2415</f>
        <v>46267</v>
      </c>
      <c r="P2417" s="16">
        <f>Dataset!B2415</f>
        <v>217103</v>
      </c>
      <c r="Q2417" s="16" t="str">
        <f>Dataset!C2415</f>
        <v>Y</v>
      </c>
      <c r="R2417" s="16">
        <f>Dataset!D2415</f>
        <v>13</v>
      </c>
      <c r="S2417" s="16" t="str">
        <f>if(T2417&lt;=0.3,Dataset!D2415, "")</f>
        <v/>
      </c>
      <c r="T2417" s="40">
        <f t="shared" si="2"/>
        <v>0.3547248252</v>
      </c>
      <c r="U2417" s="41" t="b">
        <f t="shared" si="1"/>
        <v>0</v>
      </c>
    </row>
    <row r="2418" ht="15.75" customHeight="1">
      <c r="A2418" s="49"/>
      <c r="B2418" s="49"/>
      <c r="C2418" s="49"/>
      <c r="D2418" s="49"/>
      <c r="E2418" s="49"/>
      <c r="F2418" s="49"/>
      <c r="G2418" s="49"/>
      <c r="H2418" s="49"/>
      <c r="I2418" s="49"/>
      <c r="J2418" s="49"/>
      <c r="K2418" s="49"/>
      <c r="L2418" s="49"/>
      <c r="M2418" s="51"/>
      <c r="O2418" s="50">
        <f>Dataset!A2416</f>
        <v>46267</v>
      </c>
      <c r="P2418" s="16">
        <f>Dataset!B2416</f>
        <v>430512</v>
      </c>
      <c r="Q2418" s="16" t="str">
        <f>Dataset!C2416</f>
        <v>Y</v>
      </c>
      <c r="R2418" s="16">
        <f>Dataset!D2416</f>
        <v>14</v>
      </c>
      <c r="S2418" s="16">
        <f>if(T2418&lt;=0.3,Dataset!D2416, "")</f>
        <v>14</v>
      </c>
      <c r="T2418" s="40">
        <f t="shared" si="2"/>
        <v>0.03276365421</v>
      </c>
      <c r="U2418" s="41" t="b">
        <f t="shared" si="1"/>
        <v>1</v>
      </c>
    </row>
    <row r="2419" ht="15.75" customHeight="1">
      <c r="A2419" s="49"/>
      <c r="B2419" s="49"/>
      <c r="C2419" s="49"/>
      <c r="D2419" s="49"/>
      <c r="E2419" s="49"/>
      <c r="F2419" s="49"/>
      <c r="G2419" s="49"/>
      <c r="H2419" s="49"/>
      <c r="I2419" s="49"/>
      <c r="J2419" s="49"/>
      <c r="K2419" s="49"/>
      <c r="L2419" s="49"/>
      <c r="M2419" s="51"/>
      <c r="O2419" s="50">
        <f>Dataset!A2417</f>
        <v>46267</v>
      </c>
      <c r="P2419" s="16">
        <f>Dataset!B2417</f>
        <v>60195</v>
      </c>
      <c r="Q2419" s="16" t="str">
        <f>Dataset!C2417</f>
        <v>Y</v>
      </c>
      <c r="R2419" s="16">
        <f>Dataset!D2417</f>
        <v>14</v>
      </c>
      <c r="S2419" s="16">
        <f>if(T2419&lt;=0.3,Dataset!D2417, "")</f>
        <v>14</v>
      </c>
      <c r="T2419" s="40">
        <f t="shared" si="2"/>
        <v>0.1037177261</v>
      </c>
      <c r="U2419" s="41" t="b">
        <f t="shared" si="1"/>
        <v>1</v>
      </c>
    </row>
    <row r="2420" ht="15.75" customHeight="1">
      <c r="A2420" s="49"/>
      <c r="B2420" s="49"/>
      <c r="C2420" s="49"/>
      <c r="D2420" s="49"/>
      <c r="E2420" s="49"/>
      <c r="F2420" s="49"/>
      <c r="G2420" s="49"/>
      <c r="H2420" s="49"/>
      <c r="I2420" s="49"/>
      <c r="J2420" s="49"/>
      <c r="K2420" s="49"/>
      <c r="L2420" s="49"/>
      <c r="M2420" s="51"/>
      <c r="O2420" s="50">
        <f>Dataset!A2418</f>
        <v>46267</v>
      </c>
      <c r="P2420" s="16">
        <f>Dataset!B2418</f>
        <v>87364</v>
      </c>
      <c r="Q2420" s="16" t="str">
        <f>Dataset!C2418</f>
        <v>Y</v>
      </c>
      <c r="R2420" s="16">
        <f>Dataset!D2418</f>
        <v>12</v>
      </c>
      <c r="S2420" s="16" t="str">
        <f>if(T2420&lt;=0.3,Dataset!D2418, "")</f>
        <v/>
      </c>
      <c r="T2420" s="40">
        <f t="shared" si="2"/>
        <v>0.7874219516</v>
      </c>
      <c r="U2420" s="41" t="b">
        <f t="shared" si="1"/>
        <v>0</v>
      </c>
    </row>
    <row r="2421" ht="15.75" customHeight="1">
      <c r="A2421" s="49"/>
      <c r="B2421" s="49"/>
      <c r="C2421" s="49"/>
      <c r="D2421" s="49"/>
      <c r="E2421" s="49"/>
      <c r="F2421" s="49"/>
      <c r="G2421" s="49"/>
      <c r="H2421" s="49"/>
      <c r="I2421" s="49"/>
      <c r="J2421" s="49"/>
      <c r="K2421" s="49"/>
      <c r="L2421" s="49"/>
      <c r="M2421" s="51"/>
      <c r="O2421" s="50">
        <f>Dataset!A2419</f>
        <v>46267</v>
      </c>
      <c r="P2421" s="16">
        <f>Dataset!B2419</f>
        <v>363488</v>
      </c>
      <c r="Q2421" s="16" t="str">
        <f>Dataset!C2419</f>
        <v>Y</v>
      </c>
      <c r="R2421" s="16">
        <f>Dataset!D2419</f>
        <v>15</v>
      </c>
      <c r="S2421" s="16">
        <f>if(T2421&lt;=0.3,Dataset!D2419, "")</f>
        <v>15</v>
      </c>
      <c r="T2421" s="40">
        <f t="shared" si="2"/>
        <v>0.2809738093</v>
      </c>
      <c r="U2421" s="41" t="b">
        <f t="shared" si="1"/>
        <v>1</v>
      </c>
    </row>
    <row r="2422" ht="15.75" customHeight="1">
      <c r="A2422" s="49"/>
      <c r="B2422" s="49"/>
      <c r="C2422" s="49"/>
      <c r="D2422" s="49"/>
      <c r="E2422" s="49"/>
      <c r="F2422" s="49"/>
      <c r="G2422" s="49"/>
      <c r="H2422" s="49"/>
      <c r="I2422" s="49"/>
      <c r="J2422" s="49"/>
      <c r="K2422" s="49"/>
      <c r="L2422" s="49"/>
      <c r="M2422" s="51"/>
      <c r="O2422" s="50">
        <f>Dataset!A2420</f>
        <v>46267</v>
      </c>
      <c r="P2422" s="16">
        <f>Dataset!B2420</f>
        <v>397282</v>
      </c>
      <c r="Q2422" s="16" t="str">
        <f>Dataset!C2420</f>
        <v>Y</v>
      </c>
      <c r="R2422" s="16">
        <f>Dataset!D2420</f>
        <v>13</v>
      </c>
      <c r="S2422" s="16" t="str">
        <f>if(T2422&lt;=0.3,Dataset!D2420, "")</f>
        <v/>
      </c>
      <c r="T2422" s="40">
        <f t="shared" si="2"/>
        <v>0.9156891873</v>
      </c>
      <c r="U2422" s="41" t="b">
        <f t="shared" si="1"/>
        <v>0</v>
      </c>
    </row>
    <row r="2423" ht="15.75" customHeight="1">
      <c r="A2423" s="49"/>
      <c r="B2423" s="49"/>
      <c r="C2423" s="49"/>
      <c r="D2423" s="49"/>
      <c r="E2423" s="49"/>
      <c r="F2423" s="49"/>
      <c r="G2423" s="49"/>
      <c r="H2423" s="49"/>
      <c r="I2423" s="49"/>
      <c r="J2423" s="49"/>
      <c r="K2423" s="49"/>
      <c r="L2423" s="49"/>
      <c r="M2423" s="51"/>
      <c r="O2423" s="50">
        <f>Dataset!A2421</f>
        <v>46267</v>
      </c>
      <c r="P2423" s="16">
        <f>Dataset!B2421</f>
        <v>140425</v>
      </c>
      <c r="Q2423" s="16" t="str">
        <f>Dataset!C2421</f>
        <v>Y</v>
      </c>
      <c r="R2423" s="16">
        <f>Dataset!D2421</f>
        <v>14</v>
      </c>
      <c r="S2423" s="16">
        <f>if(T2423&lt;=0.3,Dataset!D2421, "")</f>
        <v>14</v>
      </c>
      <c r="T2423" s="40">
        <f t="shared" si="2"/>
        <v>0.1166903353</v>
      </c>
      <c r="U2423" s="41" t="b">
        <f t="shared" si="1"/>
        <v>1</v>
      </c>
    </row>
    <row r="2424" ht="15.75" customHeight="1">
      <c r="A2424" s="49"/>
      <c r="B2424" s="49"/>
      <c r="C2424" s="49"/>
      <c r="D2424" s="49"/>
      <c r="E2424" s="49"/>
      <c r="F2424" s="49"/>
      <c r="G2424" s="49"/>
      <c r="H2424" s="49"/>
      <c r="I2424" s="49"/>
      <c r="J2424" s="49"/>
      <c r="K2424" s="49"/>
      <c r="L2424" s="49"/>
      <c r="M2424" s="51"/>
      <c r="O2424" s="50">
        <f>Dataset!A2422</f>
        <v>46267</v>
      </c>
      <c r="P2424" s="16">
        <f>Dataset!B2422</f>
        <v>104269</v>
      </c>
      <c r="Q2424" s="16" t="str">
        <f>Dataset!C2422</f>
        <v>Y</v>
      </c>
      <c r="R2424" s="16">
        <f>Dataset!D2422</f>
        <v>15</v>
      </c>
      <c r="S2424" s="16" t="str">
        <f>if(T2424&lt;=0.3,Dataset!D2422, "")</f>
        <v/>
      </c>
      <c r="T2424" s="40">
        <f t="shared" si="2"/>
        <v>0.7394861623</v>
      </c>
      <c r="U2424" s="41" t="b">
        <f t="shared" si="1"/>
        <v>0</v>
      </c>
    </row>
    <row r="2425" ht="15.75" customHeight="1">
      <c r="A2425" s="49"/>
      <c r="B2425" s="49"/>
      <c r="C2425" s="49"/>
      <c r="D2425" s="49"/>
      <c r="E2425" s="49"/>
      <c r="F2425" s="49"/>
      <c r="G2425" s="49"/>
      <c r="H2425" s="49"/>
      <c r="I2425" s="49"/>
      <c r="J2425" s="49"/>
      <c r="K2425" s="49"/>
      <c r="L2425" s="49"/>
      <c r="M2425" s="51"/>
      <c r="O2425" s="50">
        <f>Dataset!A2423</f>
        <v>46267</v>
      </c>
      <c r="P2425" s="16">
        <f>Dataset!B2423</f>
        <v>414880</v>
      </c>
      <c r="Q2425" s="16" t="str">
        <f>Dataset!C2423</f>
        <v>Y</v>
      </c>
      <c r="R2425" s="16">
        <f>Dataset!D2423</f>
        <v>15</v>
      </c>
      <c r="S2425" s="16" t="str">
        <f>if(T2425&lt;=0.3,Dataset!D2423, "")</f>
        <v/>
      </c>
      <c r="T2425" s="40">
        <f t="shared" si="2"/>
        <v>0.9347639943</v>
      </c>
      <c r="U2425" s="41" t="b">
        <f t="shared" si="1"/>
        <v>0</v>
      </c>
    </row>
    <row r="2426" ht="15.75" customHeight="1">
      <c r="A2426" s="49"/>
      <c r="B2426" s="49"/>
      <c r="C2426" s="49"/>
      <c r="D2426" s="49"/>
      <c r="E2426" s="49"/>
      <c r="F2426" s="49"/>
      <c r="G2426" s="49"/>
      <c r="H2426" s="49"/>
      <c r="I2426" s="49"/>
      <c r="J2426" s="49"/>
      <c r="K2426" s="49"/>
      <c r="L2426" s="49"/>
      <c r="M2426" s="51"/>
      <c r="O2426" s="50">
        <f>Dataset!A2424</f>
        <v>46267</v>
      </c>
      <c r="P2426" s="16">
        <f>Dataset!B2424</f>
        <v>49273</v>
      </c>
      <c r="Q2426" s="16" t="str">
        <f>Dataset!C2424</f>
        <v>Y</v>
      </c>
      <c r="R2426" s="16">
        <f>Dataset!D2424</f>
        <v>14</v>
      </c>
      <c r="S2426" s="16" t="str">
        <f>if(T2426&lt;=0.3,Dataset!D2424, "")</f>
        <v/>
      </c>
      <c r="T2426" s="40">
        <f t="shared" si="2"/>
        <v>0.9888818052</v>
      </c>
      <c r="U2426" s="41" t="b">
        <f t="shared" si="1"/>
        <v>0</v>
      </c>
    </row>
    <row r="2427" ht="15.75" customHeight="1">
      <c r="A2427" s="49"/>
      <c r="B2427" s="49"/>
      <c r="C2427" s="49"/>
      <c r="D2427" s="49"/>
      <c r="E2427" s="49"/>
      <c r="F2427" s="49"/>
      <c r="G2427" s="49"/>
      <c r="H2427" s="49"/>
      <c r="I2427" s="49"/>
      <c r="J2427" s="49"/>
      <c r="K2427" s="49"/>
      <c r="L2427" s="49"/>
      <c r="M2427" s="51"/>
      <c r="O2427" s="50">
        <f>Dataset!A2425</f>
        <v>46266</v>
      </c>
      <c r="P2427" s="16">
        <f>Dataset!B2425</f>
        <v>370221</v>
      </c>
      <c r="Q2427" s="16" t="str">
        <f>Dataset!C2425</f>
        <v>Y</v>
      </c>
      <c r="R2427" s="16">
        <f>Dataset!D2425</f>
        <v>15</v>
      </c>
      <c r="S2427" s="16" t="str">
        <f>if(T2427&lt;=0.3,Dataset!D2425, "")</f>
        <v/>
      </c>
      <c r="T2427" s="40">
        <f t="shared" si="2"/>
        <v>0.8667183589</v>
      </c>
      <c r="U2427" s="41" t="b">
        <f t="shared" si="1"/>
        <v>0</v>
      </c>
    </row>
    <row r="2428" ht="15.75" customHeight="1">
      <c r="A2428" s="49"/>
      <c r="B2428" s="49"/>
      <c r="C2428" s="49"/>
      <c r="D2428" s="49"/>
      <c r="E2428" s="49"/>
      <c r="F2428" s="49"/>
      <c r="G2428" s="49"/>
      <c r="H2428" s="49"/>
      <c r="I2428" s="49"/>
      <c r="J2428" s="49"/>
      <c r="K2428" s="49"/>
      <c r="L2428" s="49"/>
      <c r="M2428" s="51"/>
      <c r="O2428" s="50">
        <f>Dataset!A2426</f>
        <v>46266</v>
      </c>
      <c r="P2428" s="16">
        <f>Dataset!B2426</f>
        <v>217567</v>
      </c>
      <c r="Q2428" s="16" t="str">
        <f>Dataset!C2426</f>
        <v>Y</v>
      </c>
      <c r="R2428" s="16">
        <f>Dataset!D2426</f>
        <v>14</v>
      </c>
      <c r="S2428" s="16" t="str">
        <f>if(T2428&lt;=0.3,Dataset!D2426, "")</f>
        <v/>
      </c>
      <c r="T2428" s="40">
        <f t="shared" si="2"/>
        <v>0.6355509624</v>
      </c>
      <c r="U2428" s="41" t="b">
        <f t="shared" si="1"/>
        <v>0</v>
      </c>
    </row>
    <row r="2429" ht="15.75" customHeight="1">
      <c r="A2429" s="49"/>
      <c r="B2429" s="49"/>
      <c r="C2429" s="49"/>
      <c r="D2429" s="49"/>
      <c r="E2429" s="49"/>
      <c r="F2429" s="49"/>
      <c r="G2429" s="49"/>
      <c r="H2429" s="49"/>
      <c r="I2429" s="49"/>
      <c r="J2429" s="49"/>
      <c r="K2429" s="49"/>
      <c r="L2429" s="49"/>
      <c r="M2429" s="51"/>
      <c r="O2429" s="50">
        <f>Dataset!A2427</f>
        <v>46266</v>
      </c>
      <c r="P2429" s="16">
        <f>Dataset!B2427</f>
        <v>48163</v>
      </c>
      <c r="Q2429" s="16" t="str">
        <f>Dataset!C2427</f>
        <v>Y</v>
      </c>
      <c r="R2429" s="16">
        <f>Dataset!D2427</f>
        <v>5</v>
      </c>
      <c r="S2429" s="16" t="str">
        <f>if(T2429&lt;=0.3,Dataset!D2427, "")</f>
        <v/>
      </c>
      <c r="T2429" s="40">
        <f t="shared" si="2"/>
        <v>0.7800420338</v>
      </c>
      <c r="U2429" s="41" t="b">
        <f t="shared" si="1"/>
        <v>0</v>
      </c>
    </row>
    <row r="2430" ht="15.75" customHeight="1">
      <c r="A2430" s="49"/>
      <c r="B2430" s="49"/>
      <c r="C2430" s="49"/>
      <c r="D2430" s="49"/>
      <c r="E2430" s="49"/>
      <c r="F2430" s="49"/>
      <c r="G2430" s="49"/>
      <c r="H2430" s="49"/>
      <c r="I2430" s="49"/>
      <c r="J2430" s="49"/>
      <c r="K2430" s="49"/>
      <c r="L2430" s="49"/>
      <c r="M2430" s="51"/>
      <c r="O2430" s="50">
        <f>Dataset!A2428</f>
        <v>46266</v>
      </c>
      <c r="P2430" s="16">
        <f>Dataset!B2428</f>
        <v>111703</v>
      </c>
      <c r="Q2430" s="16" t="str">
        <f>Dataset!C2428</f>
        <v>Y</v>
      </c>
      <c r="R2430" s="16">
        <f>Dataset!D2428</f>
        <v>15</v>
      </c>
      <c r="S2430" s="16">
        <f>if(T2430&lt;=0.3,Dataset!D2428, "")</f>
        <v>15</v>
      </c>
      <c r="T2430" s="40">
        <f t="shared" si="2"/>
        <v>0.09927883213</v>
      </c>
      <c r="U2430" s="41" t="b">
        <f t="shared" si="1"/>
        <v>1</v>
      </c>
    </row>
    <row r="2431" ht="15.75" customHeight="1">
      <c r="A2431" s="49"/>
      <c r="B2431" s="49"/>
      <c r="C2431" s="49"/>
      <c r="D2431" s="49"/>
      <c r="E2431" s="49"/>
      <c r="F2431" s="49"/>
      <c r="G2431" s="49"/>
      <c r="H2431" s="49"/>
      <c r="I2431" s="49"/>
      <c r="J2431" s="49"/>
      <c r="K2431" s="49"/>
      <c r="L2431" s="49"/>
      <c r="M2431" s="51"/>
      <c r="O2431" s="50">
        <f>Dataset!A2429</f>
        <v>46266</v>
      </c>
      <c r="P2431" s="16">
        <f>Dataset!B2429</f>
        <v>67163</v>
      </c>
      <c r="Q2431" s="16" t="str">
        <f>Dataset!C2429</f>
        <v>Y</v>
      </c>
      <c r="R2431" s="16">
        <f>Dataset!D2429</f>
        <v>13</v>
      </c>
      <c r="S2431" s="16">
        <f>if(T2431&lt;=0.3,Dataset!D2429, "")</f>
        <v>13</v>
      </c>
      <c r="T2431" s="40">
        <f t="shared" si="2"/>
        <v>0.09507934775</v>
      </c>
      <c r="U2431" s="41" t="b">
        <f t="shared" si="1"/>
        <v>1</v>
      </c>
    </row>
    <row r="2432" ht="15.75" customHeight="1">
      <c r="A2432" s="49"/>
      <c r="B2432" s="49"/>
      <c r="C2432" s="49"/>
      <c r="D2432" s="49"/>
      <c r="E2432" s="49"/>
      <c r="F2432" s="49"/>
      <c r="G2432" s="49"/>
      <c r="H2432" s="49"/>
      <c r="I2432" s="49"/>
      <c r="J2432" s="49"/>
      <c r="K2432" s="49"/>
      <c r="L2432" s="49"/>
      <c r="M2432" s="51"/>
      <c r="O2432" s="50">
        <f>Dataset!A2430</f>
        <v>46266</v>
      </c>
      <c r="P2432" s="16">
        <f>Dataset!B2430</f>
        <v>428896</v>
      </c>
      <c r="Q2432" s="16" t="str">
        <f>Dataset!C2430</f>
        <v>Y</v>
      </c>
      <c r="R2432" s="16">
        <f>Dataset!D2430</f>
        <v>14</v>
      </c>
      <c r="S2432" s="16" t="str">
        <f>if(T2432&lt;=0.3,Dataset!D2430, "")</f>
        <v/>
      </c>
      <c r="T2432" s="40">
        <f t="shared" si="2"/>
        <v>0.9162681196</v>
      </c>
      <c r="U2432" s="41" t="b">
        <f t="shared" si="1"/>
        <v>0</v>
      </c>
    </row>
    <row r="2433" ht="15.75" customHeight="1">
      <c r="A2433" s="49"/>
      <c r="B2433" s="49"/>
      <c r="C2433" s="49"/>
      <c r="D2433" s="49"/>
      <c r="E2433" s="49"/>
      <c r="F2433" s="49"/>
      <c r="G2433" s="49"/>
      <c r="H2433" s="49"/>
      <c r="I2433" s="49"/>
      <c r="J2433" s="49"/>
      <c r="K2433" s="49"/>
      <c r="L2433" s="49"/>
      <c r="M2433" s="51"/>
      <c r="O2433" s="50">
        <f>Dataset!A2431</f>
        <v>46266</v>
      </c>
      <c r="P2433" s="16">
        <f>Dataset!B2431</f>
        <v>261023</v>
      </c>
      <c r="Q2433" s="16" t="str">
        <f>Dataset!C2431</f>
        <v>Y</v>
      </c>
      <c r="R2433" s="16">
        <f>Dataset!D2431</f>
        <v>13</v>
      </c>
      <c r="S2433" s="16" t="str">
        <f>if(T2433&lt;=0.3,Dataset!D2431, "")</f>
        <v/>
      </c>
      <c r="T2433" s="40">
        <f t="shared" si="2"/>
        <v>0.524803696</v>
      </c>
      <c r="U2433" s="41" t="b">
        <f t="shared" si="1"/>
        <v>0</v>
      </c>
    </row>
    <row r="2434" ht="15.75" customHeight="1">
      <c r="A2434" s="49"/>
      <c r="B2434" s="49"/>
      <c r="C2434" s="49"/>
      <c r="D2434" s="49"/>
      <c r="E2434" s="49"/>
      <c r="F2434" s="49"/>
      <c r="G2434" s="49"/>
      <c r="H2434" s="49"/>
      <c r="I2434" s="49"/>
      <c r="J2434" s="49"/>
      <c r="K2434" s="49"/>
      <c r="L2434" s="49"/>
      <c r="M2434" s="51"/>
      <c r="O2434" s="50">
        <f>Dataset!A2432</f>
        <v>46266</v>
      </c>
      <c r="P2434" s="16">
        <f>Dataset!B2432</f>
        <v>488080</v>
      </c>
      <c r="Q2434" s="16" t="str">
        <f>Dataset!C2432</f>
        <v>Y</v>
      </c>
      <c r="R2434" s="16">
        <f>Dataset!D2432</f>
        <v>12</v>
      </c>
      <c r="S2434" s="16" t="str">
        <f>if(T2434&lt;=0.3,Dataset!D2432, "")</f>
        <v/>
      </c>
      <c r="T2434" s="40">
        <f t="shared" si="2"/>
        <v>0.8577736196</v>
      </c>
      <c r="U2434" s="41" t="b">
        <f t="shared" si="1"/>
        <v>0</v>
      </c>
    </row>
    <row r="2435" ht="15.75" customHeight="1">
      <c r="A2435" s="49"/>
      <c r="B2435" s="49"/>
      <c r="C2435" s="49"/>
      <c r="D2435" s="49"/>
      <c r="E2435" s="49"/>
      <c r="F2435" s="49"/>
      <c r="G2435" s="49"/>
      <c r="H2435" s="49"/>
      <c r="I2435" s="49"/>
      <c r="J2435" s="49"/>
      <c r="K2435" s="49"/>
      <c r="L2435" s="49"/>
      <c r="M2435" s="51"/>
      <c r="O2435" s="50">
        <f>Dataset!A2433</f>
        <v>46266</v>
      </c>
      <c r="P2435" s="16">
        <f>Dataset!B2433</f>
        <v>432821</v>
      </c>
      <c r="Q2435" s="16" t="str">
        <f>Dataset!C2433</f>
        <v>Y</v>
      </c>
      <c r="R2435" s="16">
        <f>Dataset!D2433</f>
        <v>14</v>
      </c>
      <c r="S2435" s="16" t="str">
        <f>if(T2435&lt;=0.3,Dataset!D2433, "")</f>
        <v/>
      </c>
      <c r="T2435" s="40">
        <f t="shared" si="2"/>
        <v>0.6557328356</v>
      </c>
      <c r="U2435" s="41" t="b">
        <f t="shared" si="1"/>
        <v>0</v>
      </c>
    </row>
    <row r="2436" ht="15.75" customHeight="1">
      <c r="A2436" s="49"/>
      <c r="B2436" s="49"/>
      <c r="C2436" s="49"/>
      <c r="D2436" s="49"/>
      <c r="E2436" s="49"/>
      <c r="F2436" s="49"/>
      <c r="G2436" s="49"/>
      <c r="H2436" s="49"/>
      <c r="I2436" s="49"/>
      <c r="J2436" s="49"/>
      <c r="K2436" s="49"/>
      <c r="L2436" s="49"/>
      <c r="M2436" s="51"/>
      <c r="O2436" s="50">
        <f>Dataset!A2434</f>
        <v>46266</v>
      </c>
      <c r="P2436" s="16">
        <f>Dataset!B2434</f>
        <v>241405</v>
      </c>
      <c r="Q2436" s="16" t="str">
        <f>Dataset!C2434</f>
        <v>Y</v>
      </c>
      <c r="R2436" s="16">
        <f>Dataset!D2434</f>
        <v>15</v>
      </c>
      <c r="S2436" s="16">
        <f>if(T2436&lt;=0.3,Dataset!D2434, "")</f>
        <v>15</v>
      </c>
      <c r="T2436" s="40">
        <f t="shared" si="2"/>
        <v>0.1615884719</v>
      </c>
      <c r="U2436" s="41" t="b">
        <f t="shared" si="1"/>
        <v>1</v>
      </c>
    </row>
    <row r="2437" ht="15.75" customHeight="1">
      <c r="A2437" s="49"/>
      <c r="B2437" s="49"/>
      <c r="C2437" s="49"/>
      <c r="D2437" s="49"/>
      <c r="E2437" s="49"/>
      <c r="F2437" s="49"/>
      <c r="G2437" s="49"/>
      <c r="H2437" s="49"/>
      <c r="I2437" s="49"/>
      <c r="J2437" s="49"/>
      <c r="K2437" s="49"/>
      <c r="L2437" s="49"/>
      <c r="M2437" s="51"/>
      <c r="O2437" s="50">
        <f>Dataset!A2435</f>
        <v>46266</v>
      </c>
      <c r="P2437" s="16">
        <f>Dataset!B2435</f>
        <v>150367</v>
      </c>
      <c r="Q2437" s="16" t="str">
        <f>Dataset!C2435</f>
        <v>Y</v>
      </c>
      <c r="R2437" s="16">
        <f>Dataset!D2435</f>
        <v>13</v>
      </c>
      <c r="S2437" s="16" t="str">
        <f>if(T2437&lt;=0.3,Dataset!D2435, "")</f>
        <v/>
      </c>
      <c r="T2437" s="40">
        <f t="shared" si="2"/>
        <v>0.4976773392</v>
      </c>
      <c r="U2437" s="41" t="b">
        <f t="shared" si="1"/>
        <v>0</v>
      </c>
    </row>
    <row r="2438" ht="15.75" customHeight="1">
      <c r="A2438" s="49"/>
      <c r="B2438" s="49"/>
      <c r="C2438" s="49"/>
      <c r="D2438" s="49"/>
      <c r="E2438" s="49"/>
      <c r="F2438" s="49"/>
      <c r="G2438" s="49"/>
      <c r="H2438" s="49"/>
      <c r="I2438" s="49"/>
      <c r="J2438" s="49"/>
      <c r="K2438" s="49"/>
      <c r="L2438" s="49"/>
      <c r="M2438" s="51"/>
      <c r="O2438" s="50">
        <f>Dataset!A2436</f>
        <v>46266</v>
      </c>
      <c r="P2438" s="16">
        <f>Dataset!B2436</f>
        <v>415220</v>
      </c>
      <c r="Q2438" s="16" t="str">
        <f>Dataset!C2436</f>
        <v>Y</v>
      </c>
      <c r="R2438" s="16">
        <f>Dataset!D2436</f>
        <v>15</v>
      </c>
      <c r="S2438" s="16" t="str">
        <f>if(T2438&lt;=0.3,Dataset!D2436, "")</f>
        <v/>
      </c>
      <c r="T2438" s="40">
        <f t="shared" si="2"/>
        <v>0.671707839</v>
      </c>
      <c r="U2438" s="41" t="b">
        <f t="shared" si="1"/>
        <v>0</v>
      </c>
    </row>
    <row r="2439" ht="15.75" customHeight="1">
      <c r="A2439" s="49"/>
      <c r="B2439" s="49"/>
      <c r="C2439" s="49"/>
      <c r="D2439" s="49"/>
      <c r="E2439" s="49"/>
      <c r="F2439" s="49"/>
      <c r="G2439" s="49"/>
      <c r="H2439" s="49"/>
      <c r="I2439" s="49"/>
      <c r="J2439" s="49"/>
      <c r="K2439" s="49"/>
      <c r="L2439" s="49"/>
      <c r="M2439" s="51"/>
      <c r="O2439" s="50">
        <f>Dataset!A2437</f>
        <v>46266</v>
      </c>
      <c r="P2439" s="16">
        <f>Dataset!B2437</f>
        <v>285229</v>
      </c>
      <c r="Q2439" s="16" t="str">
        <f>Dataset!C2437</f>
        <v>Y</v>
      </c>
      <c r="R2439" s="16">
        <f>Dataset!D2437</f>
        <v>15</v>
      </c>
      <c r="S2439" s="16">
        <f>if(T2439&lt;=0.3,Dataset!D2437, "")</f>
        <v>15</v>
      </c>
      <c r="T2439" s="40">
        <f t="shared" si="2"/>
        <v>0.04482599286</v>
      </c>
      <c r="U2439" s="41" t="b">
        <f t="shared" si="1"/>
        <v>1</v>
      </c>
    </row>
    <row r="2440" ht="15.75" customHeight="1">
      <c r="A2440" s="49"/>
      <c r="B2440" s="49"/>
      <c r="C2440" s="49"/>
      <c r="D2440" s="49"/>
      <c r="E2440" s="49"/>
      <c r="F2440" s="49"/>
      <c r="G2440" s="49"/>
      <c r="H2440" s="49"/>
      <c r="I2440" s="49"/>
      <c r="J2440" s="49"/>
      <c r="K2440" s="49"/>
      <c r="L2440" s="49"/>
      <c r="M2440" s="51"/>
      <c r="O2440" s="50">
        <f>Dataset!A2438</f>
        <v>46266</v>
      </c>
      <c r="P2440" s="16">
        <f>Dataset!B2438</f>
        <v>435873</v>
      </c>
      <c r="Q2440" s="16" t="str">
        <f>Dataset!C2438</f>
        <v>Y</v>
      </c>
      <c r="R2440" s="16">
        <f>Dataset!D2438</f>
        <v>14</v>
      </c>
      <c r="S2440" s="16" t="str">
        <f>if(T2440&lt;=0.3,Dataset!D2438, "")</f>
        <v/>
      </c>
      <c r="T2440" s="40">
        <f t="shared" si="2"/>
        <v>0.6607931473</v>
      </c>
      <c r="U2440" s="41" t="b">
        <f t="shared" si="1"/>
        <v>0</v>
      </c>
    </row>
    <row r="2441" ht="15.75" customHeight="1">
      <c r="A2441" s="49"/>
      <c r="B2441" s="49"/>
      <c r="C2441" s="49"/>
      <c r="D2441" s="49"/>
      <c r="E2441" s="49"/>
      <c r="F2441" s="49"/>
      <c r="G2441" s="49"/>
      <c r="H2441" s="49"/>
      <c r="I2441" s="49"/>
      <c r="J2441" s="49"/>
      <c r="K2441" s="49"/>
      <c r="L2441" s="49"/>
      <c r="M2441" s="51"/>
      <c r="O2441" s="50">
        <f>Dataset!A2439</f>
        <v>46266</v>
      </c>
      <c r="P2441" s="16">
        <f>Dataset!B2439</f>
        <v>373742</v>
      </c>
      <c r="Q2441" s="16" t="str">
        <f>Dataset!C2439</f>
        <v>Y</v>
      </c>
      <c r="R2441" s="16">
        <f>Dataset!D2439</f>
        <v>14</v>
      </c>
      <c r="S2441" s="16" t="str">
        <f>if(T2441&lt;=0.3,Dataset!D2439, "")</f>
        <v/>
      </c>
      <c r="T2441" s="40">
        <f t="shared" si="2"/>
        <v>0.7188786563</v>
      </c>
      <c r="U2441" s="41" t="b">
        <f t="shared" si="1"/>
        <v>0</v>
      </c>
    </row>
    <row r="2442" ht="15.75" customHeight="1">
      <c r="A2442" s="49"/>
      <c r="B2442" s="49"/>
      <c r="C2442" s="49"/>
      <c r="D2442" s="49"/>
      <c r="E2442" s="49"/>
      <c r="F2442" s="49"/>
      <c r="G2442" s="49"/>
      <c r="H2442" s="49"/>
      <c r="I2442" s="49"/>
      <c r="J2442" s="49"/>
      <c r="K2442" s="49"/>
      <c r="L2442" s="49"/>
      <c r="M2442" s="51"/>
      <c r="O2442" s="50">
        <f>Dataset!A2440</f>
        <v>46266</v>
      </c>
      <c r="P2442" s="16">
        <f>Dataset!B2440</f>
        <v>178960</v>
      </c>
      <c r="Q2442" s="16" t="str">
        <f>Dataset!C2440</f>
        <v>Y</v>
      </c>
      <c r="R2442" s="16">
        <f>Dataset!D2440</f>
        <v>12</v>
      </c>
      <c r="S2442" s="16">
        <f>if(T2442&lt;=0.3,Dataset!D2440, "")</f>
        <v>12</v>
      </c>
      <c r="T2442" s="40">
        <f t="shared" si="2"/>
        <v>0.276674292</v>
      </c>
      <c r="U2442" s="41" t="b">
        <f t="shared" si="1"/>
        <v>1</v>
      </c>
    </row>
    <row r="2443" ht="15.75" customHeight="1">
      <c r="A2443" s="49"/>
      <c r="B2443" s="49"/>
      <c r="C2443" s="49"/>
      <c r="D2443" s="49"/>
      <c r="E2443" s="49"/>
      <c r="F2443" s="49"/>
      <c r="G2443" s="49"/>
      <c r="H2443" s="49"/>
      <c r="I2443" s="49"/>
      <c r="J2443" s="49"/>
      <c r="K2443" s="49"/>
      <c r="L2443" s="49"/>
      <c r="M2443" s="51"/>
      <c r="O2443" s="50">
        <f>Dataset!A2441</f>
        <v>46266</v>
      </c>
      <c r="P2443" s="16">
        <f>Dataset!B2441</f>
        <v>241274</v>
      </c>
      <c r="Q2443" s="16" t="str">
        <f>Dataset!C2441</f>
        <v>Y</v>
      </c>
      <c r="R2443" s="16">
        <f>Dataset!D2441</f>
        <v>14</v>
      </c>
      <c r="S2443" s="16" t="str">
        <f>if(T2443&lt;=0.3,Dataset!D2441, "")</f>
        <v/>
      </c>
      <c r="T2443" s="40">
        <f t="shared" si="2"/>
        <v>0.5926643737</v>
      </c>
      <c r="U2443" s="41" t="b">
        <f t="shared" si="1"/>
        <v>0</v>
      </c>
    </row>
    <row r="2444" ht="15.75" customHeight="1">
      <c r="A2444" s="49"/>
      <c r="B2444" s="49"/>
      <c r="C2444" s="49"/>
      <c r="D2444" s="49"/>
      <c r="E2444" s="49"/>
      <c r="F2444" s="49"/>
      <c r="G2444" s="49"/>
      <c r="H2444" s="49"/>
      <c r="I2444" s="49"/>
      <c r="J2444" s="49"/>
      <c r="K2444" s="49"/>
      <c r="L2444" s="49"/>
      <c r="M2444" s="51"/>
      <c r="O2444" s="50">
        <f>Dataset!A2442</f>
        <v>46266</v>
      </c>
      <c r="P2444" s="16">
        <f>Dataset!B2442</f>
        <v>486423</v>
      </c>
      <c r="Q2444" s="16" t="str">
        <f>Dataset!C2442</f>
        <v>Y</v>
      </c>
      <c r="R2444" s="16">
        <f>Dataset!D2442</f>
        <v>15</v>
      </c>
      <c r="S2444" s="16" t="str">
        <f>if(T2444&lt;=0.3,Dataset!D2442, "")</f>
        <v/>
      </c>
      <c r="T2444" s="40">
        <f t="shared" si="2"/>
        <v>0.4520045973</v>
      </c>
      <c r="U2444" s="41" t="b">
        <f t="shared" si="1"/>
        <v>0</v>
      </c>
    </row>
    <row r="2445" ht="15.75" customHeight="1">
      <c r="A2445" s="49"/>
      <c r="B2445" s="49"/>
      <c r="C2445" s="49"/>
      <c r="D2445" s="49"/>
      <c r="E2445" s="49"/>
      <c r="F2445" s="49"/>
      <c r="G2445" s="49"/>
      <c r="H2445" s="49"/>
      <c r="I2445" s="49"/>
      <c r="J2445" s="49"/>
      <c r="K2445" s="49"/>
      <c r="L2445" s="49"/>
      <c r="M2445" s="51"/>
      <c r="O2445" s="50">
        <f>Dataset!A2443</f>
        <v>46266</v>
      </c>
      <c r="P2445" s="16">
        <f>Dataset!B2443</f>
        <v>138969</v>
      </c>
      <c r="Q2445" s="16" t="str">
        <f>Dataset!C2443</f>
        <v>Y</v>
      </c>
      <c r="R2445" s="16">
        <f>Dataset!D2443</f>
        <v>14</v>
      </c>
      <c r="S2445" s="16">
        <f>if(T2445&lt;=0.3,Dataset!D2443, "")</f>
        <v>14</v>
      </c>
      <c r="T2445" s="40">
        <f t="shared" si="2"/>
        <v>0.1341950411</v>
      </c>
      <c r="U2445" s="41" t="b">
        <f t="shared" si="1"/>
        <v>1</v>
      </c>
    </row>
    <row r="2446" ht="15.75" customHeight="1">
      <c r="A2446" s="49"/>
      <c r="B2446" s="49"/>
      <c r="C2446" s="49"/>
      <c r="D2446" s="49"/>
      <c r="E2446" s="49"/>
      <c r="F2446" s="49"/>
      <c r="G2446" s="49"/>
      <c r="H2446" s="49"/>
      <c r="I2446" s="49"/>
      <c r="J2446" s="49"/>
      <c r="K2446" s="49"/>
      <c r="L2446" s="49"/>
      <c r="M2446" s="51"/>
      <c r="O2446" s="50">
        <f>Dataset!A2444</f>
        <v>46266</v>
      </c>
      <c r="P2446" s="16">
        <f>Dataset!B2444</f>
        <v>142542</v>
      </c>
      <c r="Q2446" s="16" t="str">
        <f>Dataset!C2444</f>
        <v>Y</v>
      </c>
      <c r="R2446" s="16">
        <f>Dataset!D2444</f>
        <v>12</v>
      </c>
      <c r="S2446" s="16" t="str">
        <f>if(T2446&lt;=0.3,Dataset!D2444, "")</f>
        <v/>
      </c>
      <c r="T2446" s="40">
        <f t="shared" si="2"/>
        <v>0.7423921289</v>
      </c>
      <c r="U2446" s="41" t="b">
        <f t="shared" si="1"/>
        <v>0</v>
      </c>
    </row>
    <row r="2447" ht="15.75" customHeight="1">
      <c r="A2447" s="49"/>
      <c r="B2447" s="49"/>
      <c r="C2447" s="49"/>
      <c r="D2447" s="49"/>
      <c r="E2447" s="49"/>
      <c r="F2447" s="49"/>
      <c r="G2447" s="49"/>
      <c r="H2447" s="49"/>
      <c r="I2447" s="49"/>
      <c r="J2447" s="49"/>
      <c r="K2447" s="49"/>
      <c r="L2447" s="49"/>
      <c r="M2447" s="51"/>
      <c r="O2447" s="50">
        <f>Dataset!A2445</f>
        <v>46266</v>
      </c>
      <c r="P2447" s="16">
        <f>Dataset!B2445</f>
        <v>178969</v>
      </c>
      <c r="Q2447" s="16" t="str">
        <f>Dataset!C2445</f>
        <v>Y</v>
      </c>
      <c r="R2447" s="16">
        <f>Dataset!D2445</f>
        <v>12</v>
      </c>
      <c r="S2447" s="16">
        <f>if(T2447&lt;=0.3,Dataset!D2445, "")</f>
        <v>12</v>
      </c>
      <c r="T2447" s="40">
        <f t="shared" si="2"/>
        <v>0.05877878807</v>
      </c>
      <c r="U2447" s="41" t="b">
        <f t="shared" si="1"/>
        <v>1</v>
      </c>
    </row>
    <row r="2448" ht="15.75" customHeight="1">
      <c r="A2448" s="49"/>
      <c r="B2448" s="49"/>
      <c r="C2448" s="49"/>
      <c r="D2448" s="49"/>
      <c r="E2448" s="49"/>
      <c r="F2448" s="49"/>
      <c r="G2448" s="49"/>
      <c r="H2448" s="49"/>
      <c r="I2448" s="49"/>
      <c r="J2448" s="49"/>
      <c r="K2448" s="49"/>
      <c r="L2448" s="49"/>
      <c r="M2448" s="51"/>
      <c r="O2448" s="50">
        <f>Dataset!A2446</f>
        <v>46266</v>
      </c>
      <c r="P2448" s="16">
        <f>Dataset!B2446</f>
        <v>307139</v>
      </c>
      <c r="Q2448" s="16" t="str">
        <f>Dataset!C2446</f>
        <v>Y</v>
      </c>
      <c r="R2448" s="16">
        <f>Dataset!D2446</f>
        <v>13</v>
      </c>
      <c r="S2448" s="16" t="str">
        <f>if(T2448&lt;=0.3,Dataset!D2446, "")</f>
        <v/>
      </c>
      <c r="T2448" s="40">
        <f t="shared" si="2"/>
        <v>0.6130678032</v>
      </c>
      <c r="U2448" s="41" t="b">
        <f t="shared" si="1"/>
        <v>0</v>
      </c>
    </row>
    <row r="2449" ht="15.75" customHeight="1">
      <c r="A2449" s="49"/>
      <c r="B2449" s="49"/>
      <c r="C2449" s="49"/>
      <c r="D2449" s="49"/>
      <c r="E2449" s="49"/>
      <c r="F2449" s="49"/>
      <c r="G2449" s="49"/>
      <c r="H2449" s="49"/>
      <c r="I2449" s="49"/>
      <c r="J2449" s="49"/>
      <c r="K2449" s="49"/>
      <c r="L2449" s="49"/>
      <c r="M2449" s="51"/>
      <c r="O2449" s="50">
        <f>Dataset!A2447</f>
        <v>46265</v>
      </c>
      <c r="P2449" s="16">
        <f>Dataset!B2447</f>
        <v>461201</v>
      </c>
      <c r="Q2449" s="16" t="str">
        <f>Dataset!C2447</f>
        <v>Y</v>
      </c>
      <c r="R2449" s="16">
        <f>Dataset!D2447</f>
        <v>14</v>
      </c>
      <c r="S2449" s="16" t="str">
        <f>if(T2449&lt;=0.3,Dataset!D2447, "")</f>
        <v/>
      </c>
      <c r="T2449" s="40">
        <f t="shared" si="2"/>
        <v>0.7511658901</v>
      </c>
      <c r="U2449" s="41" t="b">
        <f t="shared" si="1"/>
        <v>0</v>
      </c>
    </row>
    <row r="2450" ht="15.75" customHeight="1">
      <c r="A2450" s="49"/>
      <c r="B2450" s="49"/>
      <c r="C2450" s="49"/>
      <c r="D2450" s="49"/>
      <c r="E2450" s="49"/>
      <c r="F2450" s="49"/>
      <c r="G2450" s="49"/>
      <c r="H2450" s="49"/>
      <c r="I2450" s="49"/>
      <c r="J2450" s="49"/>
      <c r="K2450" s="49"/>
      <c r="L2450" s="49"/>
      <c r="M2450" s="51"/>
      <c r="O2450" s="50">
        <f>Dataset!A2448</f>
        <v>46265</v>
      </c>
      <c r="P2450" s="16">
        <f>Dataset!B2448</f>
        <v>285865</v>
      </c>
      <c r="Q2450" s="16" t="str">
        <f>Dataset!C2448</f>
        <v>Y</v>
      </c>
      <c r="R2450" s="16">
        <f>Dataset!D2448</f>
        <v>13</v>
      </c>
      <c r="S2450" s="16" t="str">
        <f>if(T2450&lt;=0.3,Dataset!D2448, "")</f>
        <v/>
      </c>
      <c r="T2450" s="40">
        <f t="shared" si="2"/>
        <v>0.8307368887</v>
      </c>
      <c r="U2450" s="41" t="b">
        <f t="shared" si="1"/>
        <v>0</v>
      </c>
    </row>
    <row r="2451" ht="15.75" customHeight="1">
      <c r="A2451" s="49"/>
      <c r="B2451" s="49"/>
      <c r="C2451" s="49"/>
      <c r="D2451" s="49"/>
      <c r="E2451" s="49"/>
      <c r="F2451" s="49"/>
      <c r="G2451" s="49"/>
      <c r="H2451" s="49"/>
      <c r="I2451" s="49"/>
      <c r="J2451" s="49"/>
      <c r="K2451" s="49"/>
      <c r="L2451" s="49"/>
      <c r="M2451" s="51"/>
      <c r="O2451" s="50">
        <f>Dataset!A2449</f>
        <v>46265</v>
      </c>
      <c r="P2451" s="16">
        <f>Dataset!B2449</f>
        <v>343681</v>
      </c>
      <c r="Q2451" s="16" t="str">
        <f>Dataset!C2449</f>
        <v>Y</v>
      </c>
      <c r="R2451" s="16">
        <f>Dataset!D2449</f>
        <v>14</v>
      </c>
      <c r="S2451" s="16" t="str">
        <f>if(T2451&lt;=0.3,Dataset!D2449, "")</f>
        <v/>
      </c>
      <c r="T2451" s="40">
        <f t="shared" si="2"/>
        <v>0.7193524459</v>
      </c>
      <c r="U2451" s="41" t="b">
        <f t="shared" si="1"/>
        <v>0</v>
      </c>
    </row>
    <row r="2452" ht="15.75" customHeight="1">
      <c r="A2452" s="49"/>
      <c r="B2452" s="49"/>
      <c r="C2452" s="49"/>
      <c r="D2452" s="49"/>
      <c r="E2452" s="49"/>
      <c r="F2452" s="49"/>
      <c r="G2452" s="49"/>
      <c r="H2452" s="49"/>
      <c r="I2452" s="49"/>
      <c r="J2452" s="49"/>
      <c r="K2452" s="49"/>
      <c r="L2452" s="49"/>
      <c r="M2452" s="51"/>
      <c r="O2452" s="50">
        <f>Dataset!A2450</f>
        <v>46265</v>
      </c>
      <c r="P2452" s="16">
        <f>Dataset!B2450</f>
        <v>363468</v>
      </c>
      <c r="Q2452" s="16" t="str">
        <f>Dataset!C2450</f>
        <v>Y</v>
      </c>
      <c r="R2452" s="16">
        <f>Dataset!D2450</f>
        <v>15</v>
      </c>
      <c r="S2452" s="16" t="str">
        <f>if(T2452&lt;=0.3,Dataset!D2450, "")</f>
        <v/>
      </c>
      <c r="T2452" s="40">
        <f t="shared" si="2"/>
        <v>0.6921381228</v>
      </c>
      <c r="U2452" s="41" t="b">
        <f t="shared" si="1"/>
        <v>0</v>
      </c>
    </row>
    <row r="2453" ht="15.75" customHeight="1">
      <c r="A2453" s="49"/>
      <c r="B2453" s="49"/>
      <c r="C2453" s="49"/>
      <c r="D2453" s="49"/>
      <c r="E2453" s="49"/>
      <c r="F2453" s="49"/>
      <c r="G2453" s="49"/>
      <c r="H2453" s="49"/>
      <c r="I2453" s="49"/>
      <c r="J2453" s="49"/>
      <c r="K2453" s="49"/>
      <c r="L2453" s="49"/>
      <c r="M2453" s="51"/>
      <c r="O2453" s="50">
        <f>Dataset!A2451</f>
        <v>46265</v>
      </c>
      <c r="P2453" s="16">
        <f>Dataset!B2451</f>
        <v>273281</v>
      </c>
      <c r="Q2453" s="16" t="str">
        <f>Dataset!C2451</f>
        <v>Y</v>
      </c>
      <c r="R2453" s="16">
        <f>Dataset!D2451</f>
        <v>14</v>
      </c>
      <c r="S2453" s="16">
        <f>if(T2453&lt;=0.3,Dataset!D2451, "")</f>
        <v>14</v>
      </c>
      <c r="T2453" s="40">
        <f t="shared" si="2"/>
        <v>0.09338294258</v>
      </c>
      <c r="U2453" s="41" t="b">
        <f t="shared" si="1"/>
        <v>1</v>
      </c>
    </row>
    <row r="2454" ht="15.75" customHeight="1">
      <c r="A2454" s="49"/>
      <c r="B2454" s="49"/>
      <c r="C2454" s="49"/>
      <c r="D2454" s="49"/>
      <c r="E2454" s="49"/>
      <c r="F2454" s="49"/>
      <c r="G2454" s="49"/>
      <c r="H2454" s="49"/>
      <c r="I2454" s="49"/>
      <c r="J2454" s="49"/>
      <c r="K2454" s="49"/>
      <c r="L2454" s="49"/>
      <c r="M2454" s="51"/>
      <c r="O2454" s="50">
        <f>Dataset!A2452</f>
        <v>46265</v>
      </c>
      <c r="P2454" s="16">
        <f>Dataset!B2452</f>
        <v>135253</v>
      </c>
      <c r="Q2454" s="16" t="str">
        <f>Dataset!C2452</f>
        <v>Y</v>
      </c>
      <c r="R2454" s="16">
        <f>Dataset!D2452</f>
        <v>14</v>
      </c>
      <c r="S2454" s="16">
        <f>if(T2454&lt;=0.3,Dataset!D2452, "")</f>
        <v>14</v>
      </c>
      <c r="T2454" s="40">
        <f t="shared" si="2"/>
        <v>0.1435778097</v>
      </c>
      <c r="U2454" s="41" t="b">
        <f t="shared" si="1"/>
        <v>1</v>
      </c>
    </row>
    <row r="2455" ht="15.75" customHeight="1">
      <c r="A2455" s="49"/>
      <c r="B2455" s="49"/>
      <c r="C2455" s="49"/>
      <c r="D2455" s="49"/>
      <c r="E2455" s="49"/>
      <c r="F2455" s="49"/>
      <c r="G2455" s="49"/>
      <c r="H2455" s="49"/>
      <c r="I2455" s="49"/>
      <c r="J2455" s="49"/>
      <c r="K2455" s="49"/>
      <c r="L2455" s="49"/>
      <c r="M2455" s="51"/>
      <c r="O2455" s="50">
        <f>Dataset!A2453</f>
        <v>46265</v>
      </c>
      <c r="P2455" s="16">
        <f>Dataset!B2453</f>
        <v>484270</v>
      </c>
      <c r="Q2455" s="16" t="str">
        <f>Dataset!C2453</f>
        <v>Y</v>
      </c>
      <c r="R2455" s="16">
        <f>Dataset!D2453</f>
        <v>15</v>
      </c>
      <c r="S2455" s="16">
        <f>if(T2455&lt;=0.3,Dataset!D2453, "")</f>
        <v>15</v>
      </c>
      <c r="T2455" s="40">
        <f t="shared" si="2"/>
        <v>0.2911547587</v>
      </c>
      <c r="U2455" s="41" t="b">
        <f t="shared" si="1"/>
        <v>1</v>
      </c>
    </row>
    <row r="2456" ht="15.75" customHeight="1">
      <c r="A2456" s="49"/>
      <c r="B2456" s="49"/>
      <c r="C2456" s="49"/>
      <c r="D2456" s="49"/>
      <c r="E2456" s="49"/>
      <c r="F2456" s="49"/>
      <c r="G2456" s="49"/>
      <c r="H2456" s="49"/>
      <c r="I2456" s="49"/>
      <c r="J2456" s="49"/>
      <c r="K2456" s="49"/>
      <c r="L2456" s="49"/>
      <c r="M2456" s="51"/>
      <c r="O2456" s="50">
        <f>Dataset!A2454</f>
        <v>46265</v>
      </c>
      <c r="P2456" s="16">
        <f>Dataset!B2454</f>
        <v>365178</v>
      </c>
      <c r="Q2456" s="16" t="str">
        <f>Dataset!C2454</f>
        <v>Y</v>
      </c>
      <c r="R2456" s="16">
        <f>Dataset!D2454</f>
        <v>11</v>
      </c>
      <c r="S2456" s="16" t="str">
        <f>if(T2456&lt;=0.3,Dataset!D2454, "")</f>
        <v/>
      </c>
      <c r="T2456" s="40">
        <f t="shared" si="2"/>
        <v>0.4290075283</v>
      </c>
      <c r="U2456" s="41" t="b">
        <f t="shared" si="1"/>
        <v>0</v>
      </c>
    </row>
    <row r="2457" ht="15.75" customHeight="1">
      <c r="A2457" s="49"/>
      <c r="B2457" s="49"/>
      <c r="C2457" s="49"/>
      <c r="D2457" s="49"/>
      <c r="E2457" s="49"/>
      <c r="F2457" s="49"/>
      <c r="G2457" s="49"/>
      <c r="H2457" s="49"/>
      <c r="I2457" s="49"/>
      <c r="J2457" s="49"/>
      <c r="K2457" s="49"/>
      <c r="L2457" s="49"/>
      <c r="M2457" s="51"/>
      <c r="O2457" s="50">
        <f>Dataset!A2455</f>
        <v>46265</v>
      </c>
      <c r="P2457" s="16">
        <f>Dataset!B2455</f>
        <v>104887</v>
      </c>
      <c r="Q2457" s="16" t="str">
        <f>Dataset!C2455</f>
        <v>Y</v>
      </c>
      <c r="R2457" s="16">
        <f>Dataset!D2455</f>
        <v>15</v>
      </c>
      <c r="S2457" s="16" t="str">
        <f>if(T2457&lt;=0.3,Dataset!D2455, "")</f>
        <v/>
      </c>
      <c r="T2457" s="40">
        <f t="shared" si="2"/>
        <v>0.4718424454</v>
      </c>
      <c r="U2457" s="41" t="b">
        <f t="shared" si="1"/>
        <v>0</v>
      </c>
    </row>
    <row r="2458" ht="15.75" customHeight="1">
      <c r="A2458" s="49"/>
      <c r="B2458" s="49"/>
      <c r="C2458" s="49"/>
      <c r="D2458" s="49"/>
      <c r="E2458" s="49"/>
      <c r="F2458" s="49"/>
      <c r="G2458" s="49"/>
      <c r="H2458" s="49"/>
      <c r="I2458" s="49"/>
      <c r="J2458" s="49"/>
      <c r="K2458" s="49"/>
      <c r="L2458" s="49"/>
      <c r="M2458" s="51"/>
      <c r="O2458" s="50">
        <f>Dataset!A2456</f>
        <v>46265</v>
      </c>
      <c r="P2458" s="16">
        <f>Dataset!B2456</f>
        <v>70232</v>
      </c>
      <c r="Q2458" s="16" t="str">
        <f>Dataset!C2456</f>
        <v>Y</v>
      </c>
      <c r="R2458" s="16">
        <f>Dataset!D2456</f>
        <v>14</v>
      </c>
      <c r="S2458" s="16" t="str">
        <f>if(T2458&lt;=0.3,Dataset!D2456, "")</f>
        <v/>
      </c>
      <c r="T2458" s="40">
        <f t="shared" si="2"/>
        <v>0.7138953061</v>
      </c>
      <c r="U2458" s="41" t="b">
        <f t="shared" si="1"/>
        <v>0</v>
      </c>
    </row>
    <row r="2459" ht="15.75" customHeight="1">
      <c r="A2459" s="49"/>
      <c r="B2459" s="49"/>
      <c r="C2459" s="49"/>
      <c r="D2459" s="49"/>
      <c r="E2459" s="49"/>
      <c r="F2459" s="49"/>
      <c r="G2459" s="49"/>
      <c r="H2459" s="49"/>
      <c r="I2459" s="49"/>
      <c r="J2459" s="49"/>
      <c r="K2459" s="49"/>
      <c r="L2459" s="49"/>
      <c r="M2459" s="51"/>
      <c r="O2459" s="50">
        <f>Dataset!A2457</f>
        <v>46265</v>
      </c>
      <c r="P2459" s="16">
        <f>Dataset!B2457</f>
        <v>64776</v>
      </c>
      <c r="Q2459" s="16" t="str">
        <f>Dataset!C2457</f>
        <v>Y</v>
      </c>
      <c r="R2459" s="16">
        <f>Dataset!D2457</f>
        <v>13</v>
      </c>
      <c r="S2459" s="16">
        <f>if(T2459&lt;=0.3,Dataset!D2457, "")</f>
        <v>13</v>
      </c>
      <c r="T2459" s="40">
        <f t="shared" si="2"/>
        <v>0.1972617092</v>
      </c>
      <c r="U2459" s="41" t="b">
        <f t="shared" si="1"/>
        <v>1</v>
      </c>
    </row>
    <row r="2460" ht="15.75" customHeight="1">
      <c r="A2460" s="49"/>
      <c r="B2460" s="49"/>
      <c r="C2460" s="49"/>
      <c r="D2460" s="49"/>
      <c r="E2460" s="49"/>
      <c r="F2460" s="49"/>
      <c r="G2460" s="49"/>
      <c r="H2460" s="49"/>
      <c r="I2460" s="49"/>
      <c r="J2460" s="49"/>
      <c r="K2460" s="49"/>
      <c r="L2460" s="49"/>
      <c r="M2460" s="51"/>
      <c r="O2460" s="50">
        <f>Dataset!A2458</f>
        <v>46265</v>
      </c>
      <c r="P2460" s="16">
        <f>Dataset!B2458</f>
        <v>260889</v>
      </c>
      <c r="Q2460" s="16" t="str">
        <f>Dataset!C2458</f>
        <v>Y</v>
      </c>
      <c r="R2460" s="16">
        <f>Dataset!D2458</f>
        <v>15</v>
      </c>
      <c r="S2460" s="16" t="str">
        <f>if(T2460&lt;=0.3,Dataset!D2458, "")</f>
        <v/>
      </c>
      <c r="T2460" s="40">
        <f t="shared" si="2"/>
        <v>0.3371453003</v>
      </c>
      <c r="U2460" s="41" t="b">
        <f t="shared" si="1"/>
        <v>0</v>
      </c>
    </row>
    <row r="2461" ht="15.75" customHeight="1">
      <c r="A2461" s="49"/>
      <c r="B2461" s="49"/>
      <c r="C2461" s="49"/>
      <c r="D2461" s="49"/>
      <c r="E2461" s="49"/>
      <c r="F2461" s="49"/>
      <c r="G2461" s="49"/>
      <c r="H2461" s="49"/>
      <c r="I2461" s="49"/>
      <c r="J2461" s="49"/>
      <c r="K2461" s="49"/>
      <c r="L2461" s="49"/>
      <c r="M2461" s="51"/>
      <c r="O2461" s="50">
        <f>Dataset!A2459</f>
        <v>46265</v>
      </c>
      <c r="P2461" s="16">
        <f>Dataset!B2459</f>
        <v>208221</v>
      </c>
      <c r="Q2461" s="16" t="str">
        <f>Dataset!C2459</f>
        <v>Y</v>
      </c>
      <c r="R2461" s="16">
        <f>Dataset!D2459</f>
        <v>15</v>
      </c>
      <c r="S2461" s="16">
        <f>if(T2461&lt;=0.3,Dataset!D2459, "")</f>
        <v>15</v>
      </c>
      <c r="T2461" s="40">
        <f t="shared" si="2"/>
        <v>0.06153894972</v>
      </c>
      <c r="U2461" s="41" t="b">
        <f t="shared" si="1"/>
        <v>1</v>
      </c>
    </row>
    <row r="2462" ht="15.75" customHeight="1">
      <c r="A2462" s="49"/>
      <c r="B2462" s="49"/>
      <c r="C2462" s="49"/>
      <c r="D2462" s="49"/>
      <c r="E2462" s="49"/>
      <c r="F2462" s="49"/>
      <c r="G2462" s="49"/>
      <c r="H2462" s="49"/>
      <c r="I2462" s="49"/>
      <c r="J2462" s="49"/>
      <c r="K2462" s="49"/>
      <c r="L2462" s="49"/>
      <c r="M2462" s="51"/>
      <c r="O2462" s="50">
        <f>Dataset!A2460</f>
        <v>46265</v>
      </c>
      <c r="P2462" s="16">
        <f>Dataset!B2460</f>
        <v>235895</v>
      </c>
      <c r="Q2462" s="16" t="str">
        <f>Dataset!C2460</f>
        <v>Y</v>
      </c>
      <c r="R2462" s="16">
        <f>Dataset!D2460</f>
        <v>15</v>
      </c>
      <c r="S2462" s="16" t="str">
        <f>if(T2462&lt;=0.3,Dataset!D2460, "")</f>
        <v/>
      </c>
      <c r="T2462" s="40">
        <f t="shared" si="2"/>
        <v>0.5657220219</v>
      </c>
      <c r="U2462" s="41" t="b">
        <f t="shared" si="1"/>
        <v>0</v>
      </c>
    </row>
    <row r="2463" ht="15.75" customHeight="1">
      <c r="A2463" s="49"/>
      <c r="B2463" s="49"/>
      <c r="C2463" s="49"/>
      <c r="D2463" s="49"/>
      <c r="E2463" s="49"/>
      <c r="F2463" s="49"/>
      <c r="G2463" s="49"/>
      <c r="H2463" s="49"/>
      <c r="I2463" s="49"/>
      <c r="J2463" s="49"/>
      <c r="K2463" s="49"/>
      <c r="L2463" s="49"/>
      <c r="M2463" s="51"/>
      <c r="O2463" s="50">
        <f>Dataset!A2461</f>
        <v>46265</v>
      </c>
      <c r="P2463" s="16">
        <f>Dataset!B2461</f>
        <v>124835</v>
      </c>
      <c r="Q2463" s="16" t="str">
        <f>Dataset!C2461</f>
        <v>Y</v>
      </c>
      <c r="R2463" s="16">
        <f>Dataset!D2461</f>
        <v>14</v>
      </c>
      <c r="S2463" s="16" t="str">
        <f>if(T2463&lt;=0.3,Dataset!D2461, "")</f>
        <v/>
      </c>
      <c r="T2463" s="40">
        <f t="shared" si="2"/>
        <v>0.747224769</v>
      </c>
      <c r="U2463" s="41" t="b">
        <f t="shared" si="1"/>
        <v>0</v>
      </c>
    </row>
    <row r="2464" ht="15.75" customHeight="1">
      <c r="A2464" s="49"/>
      <c r="B2464" s="49"/>
      <c r="C2464" s="49"/>
      <c r="D2464" s="49"/>
      <c r="E2464" s="49"/>
      <c r="F2464" s="49"/>
      <c r="G2464" s="49"/>
      <c r="H2464" s="49"/>
      <c r="I2464" s="49"/>
      <c r="J2464" s="49"/>
      <c r="K2464" s="49"/>
      <c r="L2464" s="49"/>
      <c r="M2464" s="51"/>
      <c r="O2464" s="50">
        <f>Dataset!A2462</f>
        <v>46265</v>
      </c>
      <c r="P2464" s="16">
        <f>Dataset!B2462</f>
        <v>237667</v>
      </c>
      <c r="Q2464" s="16" t="str">
        <f>Dataset!C2462</f>
        <v>Y</v>
      </c>
      <c r="R2464" s="16">
        <f>Dataset!D2462</f>
        <v>14</v>
      </c>
      <c r="S2464" s="16">
        <f>if(T2464&lt;=0.3,Dataset!D2462, "")</f>
        <v>14</v>
      </c>
      <c r="T2464" s="40">
        <f t="shared" si="2"/>
        <v>0.2916261866</v>
      </c>
      <c r="U2464" s="41" t="b">
        <f t="shared" si="1"/>
        <v>1</v>
      </c>
    </row>
    <row r="2465" ht="15.75" customHeight="1">
      <c r="A2465" s="49"/>
      <c r="B2465" s="49"/>
      <c r="C2465" s="49"/>
      <c r="D2465" s="49"/>
      <c r="E2465" s="49"/>
      <c r="F2465" s="49"/>
      <c r="G2465" s="49"/>
      <c r="H2465" s="49"/>
      <c r="I2465" s="49"/>
      <c r="J2465" s="49"/>
      <c r="K2465" s="49"/>
      <c r="L2465" s="49"/>
      <c r="M2465" s="51"/>
      <c r="O2465" s="50">
        <f>Dataset!A2463</f>
        <v>46265</v>
      </c>
      <c r="P2465" s="16">
        <f>Dataset!B2463</f>
        <v>83246</v>
      </c>
      <c r="Q2465" s="16" t="str">
        <f>Dataset!C2463</f>
        <v>Y</v>
      </c>
      <c r="R2465" s="16">
        <f>Dataset!D2463</f>
        <v>15</v>
      </c>
      <c r="S2465" s="16" t="str">
        <f>if(T2465&lt;=0.3,Dataset!D2463, "")</f>
        <v/>
      </c>
      <c r="T2465" s="40">
        <f t="shared" si="2"/>
        <v>0.6669982406</v>
      </c>
      <c r="U2465" s="41" t="b">
        <f t="shared" si="1"/>
        <v>0</v>
      </c>
    </row>
    <row r="2466" ht="15.75" customHeight="1">
      <c r="A2466" s="49"/>
      <c r="B2466" s="49"/>
      <c r="C2466" s="49"/>
      <c r="D2466" s="49"/>
      <c r="E2466" s="49"/>
      <c r="F2466" s="49"/>
      <c r="G2466" s="49"/>
      <c r="H2466" s="49"/>
      <c r="I2466" s="49"/>
      <c r="J2466" s="49"/>
      <c r="K2466" s="49"/>
      <c r="L2466" s="49"/>
      <c r="M2466" s="51"/>
      <c r="O2466" s="50">
        <f>Dataset!A2464</f>
        <v>46265</v>
      </c>
      <c r="P2466" s="16">
        <f>Dataset!B2464</f>
        <v>306891</v>
      </c>
      <c r="Q2466" s="16" t="str">
        <f>Dataset!C2464</f>
        <v>Y</v>
      </c>
      <c r="R2466" s="16">
        <f>Dataset!D2464</f>
        <v>15</v>
      </c>
      <c r="S2466" s="16">
        <f>if(T2466&lt;=0.3,Dataset!D2464, "")</f>
        <v>15</v>
      </c>
      <c r="T2466" s="40">
        <f t="shared" si="2"/>
        <v>0.29677065</v>
      </c>
      <c r="U2466" s="41" t="b">
        <f t="shared" si="1"/>
        <v>1</v>
      </c>
    </row>
    <row r="2467" ht="15.75" customHeight="1">
      <c r="A2467" s="49"/>
      <c r="B2467" s="49"/>
      <c r="C2467" s="49"/>
      <c r="D2467" s="49"/>
      <c r="E2467" s="49"/>
      <c r="F2467" s="49"/>
      <c r="G2467" s="49"/>
      <c r="H2467" s="49"/>
      <c r="I2467" s="49"/>
      <c r="J2467" s="49"/>
      <c r="K2467" s="49"/>
      <c r="L2467" s="49"/>
      <c r="M2467" s="51"/>
      <c r="O2467" s="50">
        <f>Dataset!A2465</f>
        <v>46265</v>
      </c>
      <c r="P2467" s="16">
        <f>Dataset!B2465</f>
        <v>127253</v>
      </c>
      <c r="Q2467" s="16" t="str">
        <f>Dataset!C2465</f>
        <v>Y</v>
      </c>
      <c r="R2467" s="16">
        <f>Dataset!D2465</f>
        <v>15</v>
      </c>
      <c r="S2467" s="16" t="str">
        <f>if(T2467&lt;=0.3,Dataset!D2465, "")</f>
        <v/>
      </c>
      <c r="T2467" s="40">
        <f t="shared" si="2"/>
        <v>0.7779838921</v>
      </c>
      <c r="U2467" s="41" t="b">
        <f t="shared" si="1"/>
        <v>0</v>
      </c>
    </row>
    <row r="2468" ht="15.75" customHeight="1">
      <c r="A2468" s="49"/>
      <c r="B2468" s="49"/>
      <c r="C2468" s="49"/>
      <c r="D2468" s="49"/>
      <c r="E2468" s="49"/>
      <c r="F2468" s="49"/>
      <c r="G2468" s="49"/>
      <c r="H2468" s="49"/>
      <c r="I2468" s="49"/>
      <c r="J2468" s="49"/>
      <c r="K2468" s="49"/>
      <c r="L2468" s="49"/>
      <c r="M2468" s="51"/>
      <c r="O2468" s="50">
        <f>Dataset!A2466</f>
        <v>46265</v>
      </c>
      <c r="P2468" s="16">
        <f>Dataset!B2466</f>
        <v>453075</v>
      </c>
      <c r="Q2468" s="16" t="str">
        <f>Dataset!C2466</f>
        <v>Y</v>
      </c>
      <c r="R2468" s="16">
        <f>Dataset!D2466</f>
        <v>14</v>
      </c>
      <c r="S2468" s="16" t="str">
        <f>if(T2468&lt;=0.3,Dataset!D2466, "")</f>
        <v/>
      </c>
      <c r="T2468" s="40">
        <f t="shared" si="2"/>
        <v>0.9995627234</v>
      </c>
      <c r="U2468" s="41" t="b">
        <f t="shared" si="1"/>
        <v>0</v>
      </c>
    </row>
    <row r="2469" ht="15.75" customHeight="1">
      <c r="A2469" s="49"/>
      <c r="B2469" s="49"/>
      <c r="C2469" s="49"/>
      <c r="D2469" s="49"/>
      <c r="E2469" s="49"/>
      <c r="F2469" s="49"/>
      <c r="G2469" s="49"/>
      <c r="H2469" s="49"/>
      <c r="I2469" s="49"/>
      <c r="J2469" s="49"/>
      <c r="K2469" s="49"/>
      <c r="L2469" s="49"/>
      <c r="M2469" s="51"/>
      <c r="O2469" s="50">
        <f>Dataset!A2467</f>
        <v>46265</v>
      </c>
      <c r="P2469" s="16">
        <f>Dataset!B2467</f>
        <v>353386</v>
      </c>
      <c r="Q2469" s="16" t="str">
        <f>Dataset!C2467</f>
        <v>Y</v>
      </c>
      <c r="R2469" s="16">
        <f>Dataset!D2467</f>
        <v>15</v>
      </c>
      <c r="S2469" s="16" t="str">
        <f>if(T2469&lt;=0.3,Dataset!D2467, "")</f>
        <v/>
      </c>
      <c r="T2469" s="40">
        <f t="shared" si="2"/>
        <v>0.3622045553</v>
      </c>
      <c r="U2469" s="41" t="b">
        <f t="shared" si="1"/>
        <v>0</v>
      </c>
    </row>
    <row r="2470" ht="15.75" customHeight="1">
      <c r="A2470" s="49"/>
      <c r="B2470" s="49"/>
      <c r="C2470" s="49"/>
      <c r="D2470" s="49"/>
      <c r="E2470" s="49"/>
      <c r="F2470" s="49"/>
      <c r="G2470" s="49"/>
      <c r="H2470" s="49"/>
      <c r="I2470" s="49"/>
      <c r="J2470" s="49"/>
      <c r="K2470" s="49"/>
      <c r="L2470" s="49"/>
      <c r="M2470" s="51"/>
      <c r="O2470" s="50">
        <f>Dataset!A2468</f>
        <v>46264</v>
      </c>
      <c r="P2470" s="16">
        <f>Dataset!B2468</f>
        <v>91799</v>
      </c>
      <c r="Q2470" s="16" t="str">
        <f>Dataset!C2468</f>
        <v>Y</v>
      </c>
      <c r="R2470" s="16">
        <f>Dataset!D2468</f>
        <v>15</v>
      </c>
      <c r="S2470" s="16" t="str">
        <f>if(T2470&lt;=0.3,Dataset!D2468, "")</f>
        <v/>
      </c>
      <c r="T2470" s="40">
        <f t="shared" si="2"/>
        <v>0.9221827414</v>
      </c>
      <c r="U2470" s="41" t="b">
        <f t="shared" si="1"/>
        <v>0</v>
      </c>
    </row>
    <row r="2471" ht="15.75" customHeight="1">
      <c r="A2471" s="49"/>
      <c r="B2471" s="49"/>
      <c r="C2471" s="49"/>
      <c r="D2471" s="49"/>
      <c r="E2471" s="49"/>
      <c r="F2471" s="49"/>
      <c r="G2471" s="49"/>
      <c r="H2471" s="49"/>
      <c r="I2471" s="49"/>
      <c r="J2471" s="49"/>
      <c r="K2471" s="49"/>
      <c r="L2471" s="49"/>
      <c r="M2471" s="51"/>
      <c r="O2471" s="50">
        <f>Dataset!A2469</f>
        <v>46264</v>
      </c>
      <c r="P2471" s="16">
        <f>Dataset!B2469</f>
        <v>44419</v>
      </c>
      <c r="Q2471" s="16" t="str">
        <f>Dataset!C2469</f>
        <v>Y</v>
      </c>
      <c r="R2471" s="16">
        <f>Dataset!D2469</f>
        <v>15</v>
      </c>
      <c r="S2471" s="16">
        <f>if(T2471&lt;=0.3,Dataset!D2469, "")</f>
        <v>15</v>
      </c>
      <c r="T2471" s="40">
        <f t="shared" si="2"/>
        <v>0.1817022926</v>
      </c>
      <c r="U2471" s="41" t="b">
        <f t="shared" si="1"/>
        <v>1</v>
      </c>
    </row>
    <row r="2472" ht="15.75" customHeight="1">
      <c r="A2472" s="49"/>
      <c r="B2472" s="49"/>
      <c r="C2472" s="49"/>
      <c r="D2472" s="49"/>
      <c r="E2472" s="49"/>
      <c r="F2472" s="49"/>
      <c r="G2472" s="49"/>
      <c r="H2472" s="49"/>
      <c r="I2472" s="49"/>
      <c r="J2472" s="49"/>
      <c r="K2472" s="49"/>
      <c r="L2472" s="49"/>
      <c r="M2472" s="51"/>
      <c r="O2472" s="50">
        <f>Dataset!A2470</f>
        <v>46264</v>
      </c>
      <c r="P2472" s="16">
        <f>Dataset!B2470</f>
        <v>121159</v>
      </c>
      <c r="Q2472" s="16" t="str">
        <f>Dataset!C2470</f>
        <v>Y</v>
      </c>
      <c r="R2472" s="16">
        <f>Dataset!D2470</f>
        <v>5</v>
      </c>
      <c r="S2472" s="16">
        <f>if(T2472&lt;=0.3,Dataset!D2470, "")</f>
        <v>5</v>
      </c>
      <c r="T2472" s="40">
        <f t="shared" si="2"/>
        <v>0.117354865</v>
      </c>
      <c r="U2472" s="41" t="b">
        <f t="shared" si="1"/>
        <v>1</v>
      </c>
    </row>
    <row r="2473" ht="15.75" customHeight="1">
      <c r="A2473" s="49"/>
      <c r="B2473" s="49"/>
      <c r="C2473" s="49"/>
      <c r="D2473" s="49"/>
      <c r="E2473" s="49"/>
      <c r="F2473" s="49"/>
      <c r="G2473" s="49"/>
      <c r="H2473" s="49"/>
      <c r="I2473" s="49"/>
      <c r="J2473" s="49"/>
      <c r="K2473" s="49"/>
      <c r="L2473" s="49"/>
      <c r="M2473" s="51"/>
      <c r="O2473" s="50">
        <f>Dataset!A2471</f>
        <v>46264</v>
      </c>
      <c r="P2473" s="16">
        <f>Dataset!B2471</f>
        <v>363449</v>
      </c>
      <c r="Q2473" s="16" t="str">
        <f>Dataset!C2471</f>
        <v>Y</v>
      </c>
      <c r="R2473" s="16">
        <f>Dataset!D2471</f>
        <v>11</v>
      </c>
      <c r="S2473" s="16" t="str">
        <f>if(T2473&lt;=0.3,Dataset!D2471, "")</f>
        <v/>
      </c>
      <c r="T2473" s="40">
        <f t="shared" si="2"/>
        <v>0.8983854858</v>
      </c>
      <c r="U2473" s="41" t="b">
        <f t="shared" si="1"/>
        <v>0</v>
      </c>
    </row>
    <row r="2474" ht="15.75" customHeight="1">
      <c r="A2474" s="49"/>
      <c r="B2474" s="49"/>
      <c r="C2474" s="49"/>
      <c r="D2474" s="49"/>
      <c r="E2474" s="49"/>
      <c r="F2474" s="49"/>
      <c r="G2474" s="49"/>
      <c r="H2474" s="49"/>
      <c r="I2474" s="49"/>
      <c r="J2474" s="49"/>
      <c r="K2474" s="49"/>
      <c r="L2474" s="49"/>
      <c r="M2474" s="51"/>
      <c r="O2474" s="50">
        <f>Dataset!A2472</f>
        <v>46264</v>
      </c>
      <c r="P2474" s="16">
        <f>Dataset!B2472</f>
        <v>174725</v>
      </c>
      <c r="Q2474" s="16" t="str">
        <f>Dataset!C2472</f>
        <v>Y</v>
      </c>
      <c r="R2474" s="16">
        <f>Dataset!D2472</f>
        <v>15</v>
      </c>
      <c r="S2474" s="16">
        <f>if(T2474&lt;=0.3,Dataset!D2472, "")</f>
        <v>15</v>
      </c>
      <c r="T2474" s="40">
        <f t="shared" si="2"/>
        <v>0.05865228337</v>
      </c>
      <c r="U2474" s="41" t="b">
        <f t="shared" si="1"/>
        <v>1</v>
      </c>
    </row>
    <row r="2475" ht="15.75" customHeight="1">
      <c r="A2475" s="49"/>
      <c r="B2475" s="49"/>
      <c r="C2475" s="49"/>
      <c r="D2475" s="49"/>
      <c r="E2475" s="49"/>
      <c r="F2475" s="49"/>
      <c r="G2475" s="49"/>
      <c r="H2475" s="49"/>
      <c r="I2475" s="49"/>
      <c r="J2475" s="49"/>
      <c r="K2475" s="49"/>
      <c r="L2475" s="49"/>
      <c r="M2475" s="51"/>
      <c r="O2475" s="50">
        <f>Dataset!A2473</f>
        <v>46264</v>
      </c>
      <c r="P2475" s="16">
        <f>Dataset!B2473</f>
        <v>196061</v>
      </c>
      <c r="Q2475" s="16" t="str">
        <f>Dataset!C2473</f>
        <v>Y</v>
      </c>
      <c r="R2475" s="16">
        <f>Dataset!D2473</f>
        <v>15</v>
      </c>
      <c r="S2475" s="16" t="str">
        <f>if(T2475&lt;=0.3,Dataset!D2473, "")</f>
        <v/>
      </c>
      <c r="T2475" s="40">
        <f t="shared" si="2"/>
        <v>0.5328339318</v>
      </c>
      <c r="U2475" s="41" t="b">
        <f t="shared" si="1"/>
        <v>0</v>
      </c>
    </row>
    <row r="2476" ht="15.75" customHeight="1">
      <c r="A2476" s="49"/>
      <c r="B2476" s="49"/>
      <c r="C2476" s="49"/>
      <c r="D2476" s="49"/>
      <c r="E2476" s="49"/>
      <c r="F2476" s="49"/>
      <c r="G2476" s="49"/>
      <c r="H2476" s="49"/>
      <c r="I2476" s="49"/>
      <c r="J2476" s="49"/>
      <c r="K2476" s="49"/>
      <c r="L2476" s="49"/>
      <c r="M2476" s="51"/>
      <c r="O2476" s="50">
        <f>Dataset!A2474</f>
        <v>46264</v>
      </c>
      <c r="P2476" s="16">
        <f>Dataset!B2474</f>
        <v>118363</v>
      </c>
      <c r="Q2476" s="16" t="str">
        <f>Dataset!C2474</f>
        <v>Y</v>
      </c>
      <c r="R2476" s="16">
        <f>Dataset!D2474</f>
        <v>14</v>
      </c>
      <c r="S2476" s="16" t="str">
        <f>if(T2476&lt;=0.3,Dataset!D2474, "")</f>
        <v/>
      </c>
      <c r="T2476" s="40">
        <f t="shared" si="2"/>
        <v>0.8230149857</v>
      </c>
      <c r="U2476" s="41" t="b">
        <f t="shared" si="1"/>
        <v>0</v>
      </c>
    </row>
    <row r="2477" ht="15.75" customHeight="1">
      <c r="A2477" s="49"/>
      <c r="B2477" s="49"/>
      <c r="C2477" s="49"/>
      <c r="D2477" s="49"/>
      <c r="E2477" s="49"/>
      <c r="F2477" s="49"/>
      <c r="G2477" s="49"/>
      <c r="H2477" s="49"/>
      <c r="I2477" s="49"/>
      <c r="J2477" s="49"/>
      <c r="K2477" s="49"/>
      <c r="L2477" s="49"/>
      <c r="M2477" s="51"/>
      <c r="O2477" s="50">
        <f>Dataset!A2475</f>
        <v>46264</v>
      </c>
      <c r="P2477" s="16">
        <f>Dataset!B2475</f>
        <v>215097</v>
      </c>
      <c r="Q2477" s="16" t="str">
        <f>Dataset!C2475</f>
        <v>Y</v>
      </c>
      <c r="R2477" s="16">
        <f>Dataset!D2475</f>
        <v>10</v>
      </c>
      <c r="S2477" s="16" t="str">
        <f>if(T2477&lt;=0.3,Dataset!D2475, "")</f>
        <v/>
      </c>
      <c r="T2477" s="40">
        <f t="shared" si="2"/>
        <v>0.8873753259</v>
      </c>
      <c r="U2477" s="41" t="b">
        <f t="shared" si="1"/>
        <v>0</v>
      </c>
    </row>
    <row r="2478" ht="15.75" customHeight="1">
      <c r="A2478" s="49"/>
      <c r="B2478" s="49"/>
      <c r="C2478" s="49"/>
      <c r="D2478" s="49"/>
      <c r="E2478" s="49"/>
      <c r="F2478" s="49"/>
      <c r="G2478" s="49"/>
      <c r="H2478" s="49"/>
      <c r="I2478" s="49"/>
      <c r="J2478" s="49"/>
      <c r="K2478" s="49"/>
      <c r="L2478" s="49"/>
      <c r="M2478" s="51"/>
      <c r="O2478" s="50">
        <f>Dataset!A2476</f>
        <v>46264</v>
      </c>
      <c r="P2478" s="16">
        <f>Dataset!B2476</f>
        <v>34302</v>
      </c>
      <c r="Q2478" s="16" t="str">
        <f>Dataset!C2476</f>
        <v>Y</v>
      </c>
      <c r="R2478" s="16">
        <f>Dataset!D2476</f>
        <v>10</v>
      </c>
      <c r="S2478" s="16">
        <f>if(T2478&lt;=0.3,Dataset!D2476, "")</f>
        <v>10</v>
      </c>
      <c r="T2478" s="40">
        <f t="shared" si="2"/>
        <v>0.02524889582</v>
      </c>
      <c r="U2478" s="41" t="b">
        <f t="shared" si="1"/>
        <v>1</v>
      </c>
    </row>
    <row r="2479" ht="15.75" customHeight="1">
      <c r="A2479" s="49"/>
      <c r="B2479" s="49"/>
      <c r="C2479" s="49"/>
      <c r="D2479" s="49"/>
      <c r="E2479" s="49"/>
      <c r="F2479" s="49"/>
      <c r="G2479" s="49"/>
      <c r="H2479" s="49"/>
      <c r="I2479" s="49"/>
      <c r="J2479" s="49"/>
      <c r="K2479" s="49"/>
      <c r="L2479" s="49"/>
      <c r="M2479" s="51"/>
      <c r="O2479" s="50">
        <f>Dataset!A2477</f>
        <v>46264</v>
      </c>
      <c r="P2479" s="16">
        <f>Dataset!B2477</f>
        <v>209694</v>
      </c>
      <c r="Q2479" s="16" t="str">
        <f>Dataset!C2477</f>
        <v>Y</v>
      </c>
      <c r="R2479" s="16">
        <f>Dataset!D2477</f>
        <v>14</v>
      </c>
      <c r="S2479" s="16" t="str">
        <f>if(T2479&lt;=0.3,Dataset!D2477, "")</f>
        <v/>
      </c>
      <c r="T2479" s="40">
        <f t="shared" si="2"/>
        <v>0.7191172128</v>
      </c>
      <c r="U2479" s="41" t="b">
        <f t="shared" si="1"/>
        <v>0</v>
      </c>
    </row>
    <row r="2480" ht="15.75" customHeight="1">
      <c r="A2480" s="49"/>
      <c r="B2480" s="49"/>
      <c r="C2480" s="49"/>
      <c r="D2480" s="49"/>
      <c r="E2480" s="49"/>
      <c r="F2480" s="49"/>
      <c r="G2480" s="49"/>
      <c r="H2480" s="49"/>
      <c r="I2480" s="49"/>
      <c r="J2480" s="49"/>
      <c r="K2480" s="49"/>
      <c r="L2480" s="49"/>
      <c r="M2480" s="51"/>
      <c r="O2480" s="50">
        <f>Dataset!A2478</f>
        <v>46264</v>
      </c>
      <c r="P2480" s="16">
        <f>Dataset!B2478</f>
        <v>440103</v>
      </c>
      <c r="Q2480" s="16" t="str">
        <f>Dataset!C2478</f>
        <v>Y</v>
      </c>
      <c r="R2480" s="16">
        <f>Dataset!D2478</f>
        <v>10</v>
      </c>
      <c r="S2480" s="16" t="str">
        <f>if(T2480&lt;=0.3,Dataset!D2478, "")</f>
        <v/>
      </c>
      <c r="T2480" s="40">
        <f t="shared" si="2"/>
        <v>0.8520213327</v>
      </c>
      <c r="U2480" s="41" t="b">
        <f t="shared" si="1"/>
        <v>0</v>
      </c>
    </row>
    <row r="2481" ht="15.75" customHeight="1">
      <c r="A2481" s="49"/>
      <c r="B2481" s="49"/>
      <c r="C2481" s="49"/>
      <c r="D2481" s="49"/>
      <c r="E2481" s="49"/>
      <c r="F2481" s="49"/>
      <c r="G2481" s="49"/>
      <c r="H2481" s="49"/>
      <c r="I2481" s="49"/>
      <c r="J2481" s="49"/>
      <c r="K2481" s="49"/>
      <c r="L2481" s="49"/>
      <c r="M2481" s="51"/>
      <c r="O2481" s="50">
        <f>Dataset!A2479</f>
        <v>46264</v>
      </c>
      <c r="P2481" s="16">
        <f>Dataset!B2479</f>
        <v>321629</v>
      </c>
      <c r="Q2481" s="16" t="str">
        <f>Dataset!C2479</f>
        <v>Y</v>
      </c>
      <c r="R2481" s="16">
        <f>Dataset!D2479</f>
        <v>14</v>
      </c>
      <c r="S2481" s="16">
        <f>if(T2481&lt;=0.3,Dataset!D2479, "")</f>
        <v>14</v>
      </c>
      <c r="T2481" s="40">
        <f t="shared" si="2"/>
        <v>0.2887856769</v>
      </c>
      <c r="U2481" s="41" t="b">
        <f t="shared" si="1"/>
        <v>1</v>
      </c>
    </row>
    <row r="2482" ht="15.75" customHeight="1">
      <c r="A2482" s="49"/>
      <c r="B2482" s="49"/>
      <c r="C2482" s="49"/>
      <c r="D2482" s="49"/>
      <c r="E2482" s="49"/>
      <c r="F2482" s="49"/>
      <c r="G2482" s="49"/>
      <c r="H2482" s="49"/>
      <c r="I2482" s="49"/>
      <c r="J2482" s="49"/>
      <c r="K2482" s="49"/>
      <c r="L2482" s="49"/>
      <c r="M2482" s="51"/>
      <c r="O2482" s="50">
        <f>Dataset!A2480</f>
        <v>46264</v>
      </c>
      <c r="P2482" s="16">
        <f>Dataset!B2480</f>
        <v>118992</v>
      </c>
      <c r="Q2482" s="16" t="str">
        <f>Dataset!C2480</f>
        <v>Y</v>
      </c>
      <c r="R2482" s="16">
        <f>Dataset!D2480</f>
        <v>7</v>
      </c>
      <c r="S2482" s="16" t="str">
        <f>if(T2482&lt;=0.3,Dataset!D2480, "")</f>
        <v/>
      </c>
      <c r="T2482" s="40">
        <f t="shared" si="2"/>
        <v>0.5905849126</v>
      </c>
      <c r="U2482" s="41" t="b">
        <f t="shared" si="1"/>
        <v>0</v>
      </c>
    </row>
    <row r="2483" ht="15.75" customHeight="1">
      <c r="A2483" s="49"/>
      <c r="B2483" s="49"/>
      <c r="C2483" s="49"/>
      <c r="D2483" s="49"/>
      <c r="E2483" s="49"/>
      <c r="F2483" s="49"/>
      <c r="G2483" s="49"/>
      <c r="H2483" s="49"/>
      <c r="I2483" s="49"/>
      <c r="J2483" s="49"/>
      <c r="K2483" s="49"/>
      <c r="L2483" s="49"/>
      <c r="M2483" s="51"/>
      <c r="O2483" s="50">
        <f>Dataset!A2481</f>
        <v>46264</v>
      </c>
      <c r="P2483" s="16">
        <f>Dataset!B2481</f>
        <v>121658</v>
      </c>
      <c r="Q2483" s="16" t="str">
        <f>Dataset!C2481</f>
        <v>Y</v>
      </c>
      <c r="R2483" s="16">
        <f>Dataset!D2481</f>
        <v>14</v>
      </c>
      <c r="S2483" s="16">
        <f>if(T2483&lt;=0.3,Dataset!D2481, "")</f>
        <v>14</v>
      </c>
      <c r="T2483" s="40">
        <f t="shared" si="2"/>
        <v>0.0798215341</v>
      </c>
      <c r="U2483" s="41" t="b">
        <f t="shared" si="1"/>
        <v>1</v>
      </c>
    </row>
    <row r="2484" ht="15.75" customHeight="1">
      <c r="A2484" s="49"/>
      <c r="B2484" s="49"/>
      <c r="C2484" s="49"/>
      <c r="D2484" s="49"/>
      <c r="E2484" s="49"/>
      <c r="F2484" s="49"/>
      <c r="G2484" s="49"/>
      <c r="H2484" s="49"/>
      <c r="I2484" s="49"/>
      <c r="J2484" s="49"/>
      <c r="K2484" s="49"/>
      <c r="L2484" s="49"/>
      <c r="M2484" s="51"/>
      <c r="O2484" s="50">
        <f>Dataset!A2482</f>
        <v>46264</v>
      </c>
      <c r="P2484" s="16">
        <f>Dataset!B2482</f>
        <v>173853</v>
      </c>
      <c r="Q2484" s="16" t="str">
        <f>Dataset!C2482</f>
        <v>Y</v>
      </c>
      <c r="R2484" s="16">
        <f>Dataset!D2482</f>
        <v>13</v>
      </c>
      <c r="S2484" s="16" t="str">
        <f>if(T2484&lt;=0.3,Dataset!D2482, "")</f>
        <v/>
      </c>
      <c r="T2484" s="40">
        <f t="shared" si="2"/>
        <v>0.3615988664</v>
      </c>
      <c r="U2484" s="41" t="b">
        <f t="shared" si="1"/>
        <v>0</v>
      </c>
    </row>
    <row r="2485" ht="15.75" customHeight="1">
      <c r="A2485" s="49"/>
      <c r="B2485" s="49"/>
      <c r="C2485" s="49"/>
      <c r="D2485" s="49"/>
      <c r="E2485" s="49"/>
      <c r="F2485" s="49"/>
      <c r="G2485" s="49"/>
      <c r="H2485" s="49"/>
      <c r="I2485" s="49"/>
      <c r="J2485" s="49"/>
      <c r="K2485" s="49"/>
      <c r="L2485" s="49"/>
      <c r="M2485" s="51"/>
      <c r="O2485" s="50">
        <f>Dataset!A2483</f>
        <v>46264</v>
      </c>
      <c r="P2485" s="16">
        <f>Dataset!B2483</f>
        <v>323048</v>
      </c>
      <c r="Q2485" s="16" t="str">
        <f>Dataset!C2483</f>
        <v>Y</v>
      </c>
      <c r="R2485" s="16">
        <f>Dataset!D2483</f>
        <v>14</v>
      </c>
      <c r="S2485" s="16" t="str">
        <f>if(T2485&lt;=0.3,Dataset!D2483, "")</f>
        <v/>
      </c>
      <c r="T2485" s="40">
        <f t="shared" si="2"/>
        <v>0.6559697991</v>
      </c>
      <c r="U2485" s="41" t="b">
        <f t="shared" si="1"/>
        <v>0</v>
      </c>
    </row>
    <row r="2486" ht="15.75" customHeight="1">
      <c r="A2486" s="49"/>
      <c r="B2486" s="49"/>
      <c r="C2486" s="49"/>
      <c r="D2486" s="49"/>
      <c r="E2486" s="49"/>
      <c r="F2486" s="49"/>
      <c r="G2486" s="49"/>
      <c r="H2486" s="49"/>
      <c r="I2486" s="49"/>
      <c r="J2486" s="49"/>
      <c r="K2486" s="49"/>
      <c r="L2486" s="49"/>
      <c r="M2486" s="51"/>
      <c r="O2486" s="50">
        <f>Dataset!A2484</f>
        <v>46264</v>
      </c>
      <c r="P2486" s="16">
        <f>Dataset!B2484</f>
        <v>381532</v>
      </c>
      <c r="Q2486" s="16" t="str">
        <f>Dataset!C2484</f>
        <v>Y</v>
      </c>
      <c r="R2486" s="16">
        <f>Dataset!D2484</f>
        <v>8</v>
      </c>
      <c r="S2486" s="16" t="str">
        <f>if(T2486&lt;=0.3,Dataset!D2484, "")</f>
        <v/>
      </c>
      <c r="T2486" s="40">
        <f t="shared" si="2"/>
        <v>0.9055421195</v>
      </c>
      <c r="U2486" s="41" t="b">
        <f t="shared" si="1"/>
        <v>0</v>
      </c>
    </row>
    <row r="2487" ht="15.75" customHeight="1">
      <c r="A2487" s="49"/>
      <c r="B2487" s="49"/>
      <c r="C2487" s="49"/>
      <c r="D2487" s="49"/>
      <c r="E2487" s="49"/>
      <c r="F2487" s="49"/>
      <c r="G2487" s="49"/>
      <c r="H2487" s="49"/>
      <c r="I2487" s="49"/>
      <c r="J2487" s="49"/>
      <c r="K2487" s="49"/>
      <c r="L2487" s="49"/>
      <c r="M2487" s="51"/>
      <c r="O2487" s="50">
        <f>Dataset!A2485</f>
        <v>46264</v>
      </c>
      <c r="P2487" s="16">
        <f>Dataset!B2485</f>
        <v>91001</v>
      </c>
      <c r="Q2487" s="16" t="str">
        <f>Dataset!C2485</f>
        <v>Y</v>
      </c>
      <c r="R2487" s="16">
        <f>Dataset!D2485</f>
        <v>13</v>
      </c>
      <c r="S2487" s="16">
        <f>if(T2487&lt;=0.3,Dataset!D2485, "")</f>
        <v>13</v>
      </c>
      <c r="T2487" s="40">
        <f t="shared" si="2"/>
        <v>0.05945559031</v>
      </c>
      <c r="U2487" s="41" t="b">
        <f t="shared" si="1"/>
        <v>1</v>
      </c>
    </row>
    <row r="2488" ht="15.75" customHeight="1">
      <c r="A2488" s="49"/>
      <c r="B2488" s="49"/>
      <c r="C2488" s="49"/>
      <c r="D2488" s="49"/>
      <c r="E2488" s="49"/>
      <c r="F2488" s="49"/>
      <c r="G2488" s="49"/>
      <c r="H2488" s="49"/>
      <c r="I2488" s="49"/>
      <c r="J2488" s="49"/>
      <c r="K2488" s="49"/>
      <c r="L2488" s="49"/>
      <c r="M2488" s="51"/>
      <c r="O2488" s="50">
        <f>Dataset!A2486</f>
        <v>46263</v>
      </c>
      <c r="P2488" s="16">
        <f>Dataset!B2486</f>
        <v>239964</v>
      </c>
      <c r="Q2488" s="16" t="str">
        <f>Dataset!C2486</f>
        <v>Y</v>
      </c>
      <c r="R2488" s="16">
        <f>Dataset!D2486</f>
        <v>15</v>
      </c>
      <c r="S2488" s="16" t="str">
        <f>if(T2488&lt;=0.3,Dataset!D2486, "")</f>
        <v/>
      </c>
      <c r="T2488" s="40">
        <f t="shared" si="2"/>
        <v>0.5010215178</v>
      </c>
      <c r="U2488" s="41" t="b">
        <f t="shared" si="1"/>
        <v>0</v>
      </c>
    </row>
    <row r="2489" ht="15.75" customHeight="1">
      <c r="A2489" s="49"/>
      <c r="B2489" s="49"/>
      <c r="C2489" s="49"/>
      <c r="D2489" s="49"/>
      <c r="E2489" s="49"/>
      <c r="F2489" s="49"/>
      <c r="G2489" s="49"/>
      <c r="H2489" s="49"/>
      <c r="I2489" s="49"/>
      <c r="J2489" s="49"/>
      <c r="K2489" s="49"/>
      <c r="L2489" s="49"/>
      <c r="M2489" s="51"/>
      <c r="O2489" s="50">
        <f>Dataset!A2487</f>
        <v>46263</v>
      </c>
      <c r="P2489" s="16">
        <f>Dataset!B2487</f>
        <v>14455</v>
      </c>
      <c r="Q2489" s="16" t="str">
        <f>Dataset!C2487</f>
        <v>Y</v>
      </c>
      <c r="R2489" s="16">
        <f>Dataset!D2487</f>
        <v>13</v>
      </c>
      <c r="S2489" s="16" t="str">
        <f>if(T2489&lt;=0.3,Dataset!D2487, "")</f>
        <v/>
      </c>
      <c r="T2489" s="40">
        <f t="shared" si="2"/>
        <v>0.9287754502</v>
      </c>
      <c r="U2489" s="41" t="b">
        <f t="shared" si="1"/>
        <v>0</v>
      </c>
    </row>
    <row r="2490" ht="15.75" customHeight="1">
      <c r="A2490" s="49"/>
      <c r="B2490" s="49"/>
      <c r="C2490" s="49"/>
      <c r="D2490" s="49"/>
      <c r="E2490" s="49"/>
      <c r="F2490" s="49"/>
      <c r="G2490" s="49"/>
      <c r="H2490" s="49"/>
      <c r="I2490" s="49"/>
      <c r="J2490" s="49"/>
      <c r="K2490" s="49"/>
      <c r="L2490" s="49"/>
      <c r="M2490" s="51"/>
      <c r="O2490" s="50">
        <f>Dataset!A2488</f>
        <v>46263</v>
      </c>
      <c r="P2490" s="16">
        <f>Dataset!B2488</f>
        <v>274731</v>
      </c>
      <c r="Q2490" s="16" t="str">
        <f>Dataset!C2488</f>
        <v>Y</v>
      </c>
      <c r="R2490" s="16">
        <f>Dataset!D2488</f>
        <v>14</v>
      </c>
      <c r="S2490" s="16" t="str">
        <f>if(T2490&lt;=0.3,Dataset!D2488, "")</f>
        <v/>
      </c>
      <c r="T2490" s="40">
        <f t="shared" si="2"/>
        <v>0.6265927883</v>
      </c>
      <c r="U2490" s="41" t="b">
        <f t="shared" si="1"/>
        <v>0</v>
      </c>
    </row>
    <row r="2491" ht="15.75" customHeight="1">
      <c r="A2491" s="49"/>
      <c r="B2491" s="49"/>
      <c r="C2491" s="49"/>
      <c r="D2491" s="49"/>
      <c r="E2491" s="49"/>
      <c r="F2491" s="49"/>
      <c r="G2491" s="49"/>
      <c r="H2491" s="49"/>
      <c r="I2491" s="49"/>
      <c r="J2491" s="49"/>
      <c r="K2491" s="49"/>
      <c r="L2491" s="49"/>
      <c r="M2491" s="51"/>
      <c r="O2491" s="50">
        <f>Dataset!A2489</f>
        <v>46263</v>
      </c>
      <c r="P2491" s="16">
        <f>Dataset!B2489</f>
        <v>60704</v>
      </c>
      <c r="Q2491" s="16" t="str">
        <f>Dataset!C2489</f>
        <v>Y</v>
      </c>
      <c r="R2491" s="16">
        <f>Dataset!D2489</f>
        <v>15</v>
      </c>
      <c r="S2491" s="16" t="str">
        <f>if(T2491&lt;=0.3,Dataset!D2489, "")</f>
        <v/>
      </c>
      <c r="T2491" s="40">
        <f t="shared" si="2"/>
        <v>0.7962796943</v>
      </c>
      <c r="U2491" s="41" t="b">
        <f t="shared" si="1"/>
        <v>0</v>
      </c>
    </row>
    <row r="2492" ht="15.75" customHeight="1">
      <c r="A2492" s="49"/>
      <c r="B2492" s="49"/>
      <c r="C2492" s="49"/>
      <c r="D2492" s="49"/>
      <c r="E2492" s="49"/>
      <c r="F2492" s="49"/>
      <c r="G2492" s="49"/>
      <c r="H2492" s="49"/>
      <c r="I2492" s="49"/>
      <c r="J2492" s="49"/>
      <c r="K2492" s="49"/>
      <c r="L2492" s="49"/>
      <c r="M2492" s="51"/>
      <c r="O2492" s="50">
        <f>Dataset!A2490</f>
        <v>46263</v>
      </c>
      <c r="P2492" s="16">
        <f>Dataset!B2490</f>
        <v>37173</v>
      </c>
      <c r="Q2492" s="16" t="str">
        <f>Dataset!C2490</f>
        <v>Y</v>
      </c>
      <c r="R2492" s="16">
        <f>Dataset!D2490</f>
        <v>14</v>
      </c>
      <c r="S2492" s="16">
        <f>if(T2492&lt;=0.3,Dataset!D2490, "")</f>
        <v>14</v>
      </c>
      <c r="T2492" s="40">
        <f t="shared" si="2"/>
        <v>0.2344748081</v>
      </c>
      <c r="U2492" s="41" t="b">
        <f t="shared" si="1"/>
        <v>1</v>
      </c>
    </row>
    <row r="2493" ht="15.75" customHeight="1">
      <c r="A2493" s="49"/>
      <c r="B2493" s="49"/>
      <c r="C2493" s="49"/>
      <c r="D2493" s="49"/>
      <c r="E2493" s="49"/>
      <c r="F2493" s="49"/>
      <c r="G2493" s="49"/>
      <c r="H2493" s="49"/>
      <c r="I2493" s="49"/>
      <c r="J2493" s="49"/>
      <c r="K2493" s="49"/>
      <c r="L2493" s="49"/>
      <c r="M2493" s="51"/>
      <c r="O2493" s="50">
        <f>Dataset!A2491</f>
        <v>46263</v>
      </c>
      <c r="P2493" s="16">
        <f>Dataset!B2491</f>
        <v>255635</v>
      </c>
      <c r="Q2493" s="16" t="str">
        <f>Dataset!C2491</f>
        <v>Y</v>
      </c>
      <c r="R2493" s="16">
        <f>Dataset!D2491</f>
        <v>14</v>
      </c>
      <c r="S2493" s="16" t="str">
        <f>if(T2493&lt;=0.3,Dataset!D2491, "")</f>
        <v/>
      </c>
      <c r="T2493" s="40">
        <f t="shared" si="2"/>
        <v>0.3003377692</v>
      </c>
      <c r="U2493" s="41" t="b">
        <f t="shared" si="1"/>
        <v>0</v>
      </c>
    </row>
    <row r="2494" ht="15.75" customHeight="1">
      <c r="A2494" s="49"/>
      <c r="B2494" s="49"/>
      <c r="C2494" s="49"/>
      <c r="D2494" s="49"/>
      <c r="E2494" s="49"/>
      <c r="F2494" s="49"/>
      <c r="G2494" s="49"/>
      <c r="H2494" s="49"/>
      <c r="I2494" s="49"/>
      <c r="J2494" s="49"/>
      <c r="K2494" s="49"/>
      <c r="L2494" s="49"/>
      <c r="M2494" s="51"/>
      <c r="O2494" s="50">
        <f>Dataset!A2492</f>
        <v>46263</v>
      </c>
      <c r="P2494" s="16">
        <f>Dataset!B2492</f>
        <v>85403</v>
      </c>
      <c r="Q2494" s="16" t="str">
        <f>Dataset!C2492</f>
        <v>Y</v>
      </c>
      <c r="R2494" s="16">
        <f>Dataset!D2492</f>
        <v>9</v>
      </c>
      <c r="S2494" s="16" t="str">
        <f>if(T2494&lt;=0.3,Dataset!D2492, "")</f>
        <v/>
      </c>
      <c r="T2494" s="40">
        <f t="shared" si="2"/>
        <v>0.3568213892</v>
      </c>
      <c r="U2494" s="41" t="b">
        <f t="shared" si="1"/>
        <v>0</v>
      </c>
    </row>
    <row r="2495" ht="15.75" customHeight="1">
      <c r="A2495" s="49"/>
      <c r="B2495" s="49"/>
      <c r="C2495" s="49"/>
      <c r="D2495" s="49"/>
      <c r="E2495" s="49"/>
      <c r="F2495" s="49"/>
      <c r="G2495" s="49"/>
      <c r="H2495" s="49"/>
      <c r="I2495" s="49"/>
      <c r="J2495" s="49"/>
      <c r="K2495" s="49"/>
      <c r="L2495" s="49"/>
      <c r="M2495" s="51"/>
      <c r="O2495" s="50">
        <f>Dataset!A2493</f>
        <v>46263</v>
      </c>
      <c r="P2495" s="16">
        <f>Dataset!B2493</f>
        <v>310723</v>
      </c>
      <c r="Q2495" s="16" t="str">
        <f>Dataset!C2493</f>
        <v>Y</v>
      </c>
      <c r="R2495" s="16">
        <f>Dataset!D2493</f>
        <v>13</v>
      </c>
      <c r="S2495" s="16" t="str">
        <f>if(T2495&lt;=0.3,Dataset!D2493, "")</f>
        <v/>
      </c>
      <c r="T2495" s="40">
        <f t="shared" si="2"/>
        <v>0.3823469531</v>
      </c>
      <c r="U2495" s="41" t="b">
        <f t="shared" si="1"/>
        <v>0</v>
      </c>
    </row>
    <row r="2496" ht="15.75" customHeight="1">
      <c r="A2496" s="49"/>
      <c r="B2496" s="49"/>
      <c r="C2496" s="49"/>
      <c r="D2496" s="49"/>
      <c r="E2496" s="49"/>
      <c r="F2496" s="49"/>
      <c r="G2496" s="49"/>
      <c r="H2496" s="49"/>
      <c r="I2496" s="49"/>
      <c r="J2496" s="49"/>
      <c r="K2496" s="49"/>
      <c r="L2496" s="49"/>
      <c r="M2496" s="51"/>
      <c r="O2496" s="50">
        <f>Dataset!A2494</f>
        <v>46263</v>
      </c>
      <c r="P2496" s="16">
        <f>Dataset!B2494</f>
        <v>165769</v>
      </c>
      <c r="Q2496" s="16" t="str">
        <f>Dataset!C2494</f>
        <v>Y</v>
      </c>
      <c r="R2496" s="16">
        <f>Dataset!D2494</f>
        <v>15</v>
      </c>
      <c r="S2496" s="16" t="str">
        <f>if(T2496&lt;=0.3,Dataset!D2494, "")</f>
        <v/>
      </c>
      <c r="T2496" s="40">
        <f t="shared" si="2"/>
        <v>0.7882140061</v>
      </c>
      <c r="U2496" s="41" t="b">
        <f t="shared" si="1"/>
        <v>0</v>
      </c>
    </row>
    <row r="2497" ht="15.75" customHeight="1">
      <c r="A2497" s="49"/>
      <c r="B2497" s="49"/>
      <c r="C2497" s="49"/>
      <c r="D2497" s="49"/>
      <c r="E2497" s="49"/>
      <c r="F2497" s="49"/>
      <c r="G2497" s="49"/>
      <c r="H2497" s="49"/>
      <c r="I2497" s="49"/>
      <c r="J2497" s="49"/>
      <c r="K2497" s="49"/>
      <c r="L2497" s="49"/>
      <c r="M2497" s="51"/>
      <c r="O2497" s="50">
        <f>Dataset!A2495</f>
        <v>46263</v>
      </c>
      <c r="P2497" s="16">
        <f>Dataset!B2495</f>
        <v>467381</v>
      </c>
      <c r="Q2497" s="16" t="str">
        <f>Dataset!C2495</f>
        <v>Y</v>
      </c>
      <c r="R2497" s="16">
        <f>Dataset!D2495</f>
        <v>15</v>
      </c>
      <c r="S2497" s="16" t="str">
        <f>if(T2497&lt;=0.3,Dataset!D2495, "")</f>
        <v/>
      </c>
      <c r="T2497" s="40">
        <f t="shared" si="2"/>
        <v>0.8306728471</v>
      </c>
      <c r="U2497" s="41" t="b">
        <f t="shared" si="1"/>
        <v>0</v>
      </c>
    </row>
    <row r="2498" ht="15.75" customHeight="1">
      <c r="A2498" s="49"/>
      <c r="B2498" s="49"/>
      <c r="C2498" s="49"/>
      <c r="D2498" s="49"/>
      <c r="E2498" s="49"/>
      <c r="F2498" s="49"/>
      <c r="G2498" s="49"/>
      <c r="H2498" s="49"/>
      <c r="I2498" s="49"/>
      <c r="J2498" s="49"/>
      <c r="K2498" s="49"/>
      <c r="L2498" s="49"/>
      <c r="M2498" s="51"/>
      <c r="O2498" s="50">
        <f>Dataset!A2496</f>
        <v>46263</v>
      </c>
      <c r="P2498" s="16">
        <f>Dataset!B2496</f>
        <v>333157</v>
      </c>
      <c r="Q2498" s="16" t="str">
        <f>Dataset!C2496</f>
        <v>Y</v>
      </c>
      <c r="R2498" s="16">
        <f>Dataset!D2496</f>
        <v>6</v>
      </c>
      <c r="S2498" s="16" t="str">
        <f>if(T2498&lt;=0.3,Dataset!D2496, "")</f>
        <v/>
      </c>
      <c r="T2498" s="40">
        <f t="shared" si="2"/>
        <v>0.3100725021</v>
      </c>
      <c r="U2498" s="41" t="b">
        <f t="shared" si="1"/>
        <v>0</v>
      </c>
    </row>
    <row r="2499" ht="15.75" customHeight="1">
      <c r="A2499" s="49"/>
      <c r="B2499" s="49"/>
      <c r="C2499" s="49"/>
      <c r="D2499" s="49"/>
      <c r="E2499" s="49"/>
      <c r="F2499" s="49"/>
      <c r="G2499" s="49"/>
      <c r="H2499" s="49"/>
      <c r="I2499" s="49"/>
      <c r="J2499" s="49"/>
      <c r="K2499" s="49"/>
      <c r="L2499" s="49"/>
      <c r="M2499" s="51"/>
      <c r="O2499" s="50">
        <f>Dataset!A2497</f>
        <v>46263</v>
      </c>
      <c r="P2499" s="16">
        <f>Dataset!B2497</f>
        <v>165153</v>
      </c>
      <c r="Q2499" s="16" t="str">
        <f>Dataset!C2497</f>
        <v>Y</v>
      </c>
      <c r="R2499" s="16">
        <f>Dataset!D2497</f>
        <v>12</v>
      </c>
      <c r="S2499" s="16" t="str">
        <f>if(T2499&lt;=0.3,Dataset!D2497, "")</f>
        <v/>
      </c>
      <c r="T2499" s="40">
        <f t="shared" si="2"/>
        <v>0.755430884</v>
      </c>
      <c r="U2499" s="41" t="b">
        <f t="shared" si="1"/>
        <v>0</v>
      </c>
    </row>
    <row r="2500" ht="15.75" customHeight="1">
      <c r="A2500" s="49"/>
      <c r="B2500" s="49"/>
      <c r="C2500" s="49"/>
      <c r="D2500" s="49"/>
      <c r="E2500" s="49"/>
      <c r="F2500" s="49"/>
      <c r="G2500" s="49"/>
      <c r="H2500" s="49"/>
      <c r="I2500" s="49"/>
      <c r="J2500" s="49"/>
      <c r="K2500" s="49"/>
      <c r="L2500" s="49"/>
      <c r="M2500" s="51"/>
      <c r="O2500" s="50">
        <f>Dataset!A2498</f>
        <v>46263</v>
      </c>
      <c r="P2500" s="16">
        <f>Dataset!B2498</f>
        <v>107736</v>
      </c>
      <c r="Q2500" s="16" t="str">
        <f>Dataset!C2498</f>
        <v>Y</v>
      </c>
      <c r="R2500" s="16">
        <f>Dataset!D2498</f>
        <v>15</v>
      </c>
      <c r="S2500" s="16">
        <f>if(T2500&lt;=0.3,Dataset!D2498, "")</f>
        <v>15</v>
      </c>
      <c r="T2500" s="40">
        <f t="shared" si="2"/>
        <v>0.07519721384</v>
      </c>
      <c r="U2500" s="41" t="b">
        <f t="shared" si="1"/>
        <v>1</v>
      </c>
    </row>
    <row r="2501" ht="15.75" customHeight="1">
      <c r="A2501" s="49"/>
      <c r="B2501" s="49"/>
      <c r="C2501" s="49"/>
      <c r="D2501" s="49"/>
      <c r="E2501" s="49"/>
      <c r="F2501" s="49"/>
      <c r="G2501" s="49"/>
      <c r="H2501" s="49"/>
      <c r="I2501" s="49"/>
      <c r="J2501" s="49"/>
      <c r="K2501" s="49"/>
      <c r="L2501" s="49"/>
      <c r="M2501" s="51"/>
      <c r="O2501" s="50">
        <f>Dataset!A2499</f>
        <v>46263</v>
      </c>
      <c r="P2501" s="16">
        <f>Dataset!B2499</f>
        <v>100587</v>
      </c>
      <c r="Q2501" s="16" t="str">
        <f>Dataset!C2499</f>
        <v>Y</v>
      </c>
      <c r="R2501" s="16">
        <f>Dataset!D2499</f>
        <v>9</v>
      </c>
      <c r="S2501" s="16">
        <f>if(T2501&lt;=0.3,Dataset!D2499, "")</f>
        <v>9</v>
      </c>
      <c r="T2501" s="40">
        <f t="shared" si="2"/>
        <v>0.03158948099</v>
      </c>
      <c r="U2501" s="41" t="b">
        <f t="shared" si="1"/>
        <v>1</v>
      </c>
    </row>
    <row r="2502" ht="15.75" customHeight="1">
      <c r="A2502" s="49"/>
      <c r="B2502" s="49"/>
      <c r="C2502" s="49"/>
      <c r="D2502" s="49"/>
      <c r="E2502" s="49"/>
      <c r="F2502" s="49"/>
      <c r="G2502" s="49"/>
      <c r="H2502" s="49"/>
      <c r="I2502" s="49"/>
      <c r="J2502" s="49"/>
      <c r="K2502" s="49"/>
      <c r="L2502" s="49"/>
      <c r="M2502" s="51"/>
      <c r="O2502" s="50">
        <f>Dataset!A2500</f>
        <v>46263</v>
      </c>
      <c r="P2502" s="16">
        <f>Dataset!B2500</f>
        <v>176026</v>
      </c>
      <c r="Q2502" s="16" t="str">
        <f>Dataset!C2500</f>
        <v>Y</v>
      </c>
      <c r="R2502" s="16">
        <f>Dataset!D2500</f>
        <v>12</v>
      </c>
      <c r="S2502" s="16" t="str">
        <f>if(T2502&lt;=0.3,Dataset!D2500, "")</f>
        <v/>
      </c>
      <c r="T2502" s="40">
        <f t="shared" si="2"/>
        <v>0.5382216379</v>
      </c>
      <c r="U2502" s="41" t="b">
        <f t="shared" si="1"/>
        <v>0</v>
      </c>
    </row>
    <row r="2503" ht="15.75" customHeight="1">
      <c r="A2503" s="49"/>
      <c r="B2503" s="49"/>
      <c r="C2503" s="49"/>
      <c r="D2503" s="49"/>
      <c r="E2503" s="49"/>
      <c r="F2503" s="49"/>
      <c r="G2503" s="49"/>
      <c r="H2503" s="49"/>
      <c r="I2503" s="49"/>
      <c r="J2503" s="49"/>
      <c r="K2503" s="49"/>
      <c r="L2503" s="49"/>
      <c r="M2503" s="51"/>
      <c r="O2503" s="50">
        <f>Dataset!A2501</f>
        <v>46263</v>
      </c>
      <c r="P2503" s="16">
        <f>Dataset!B2501</f>
        <v>331474</v>
      </c>
      <c r="Q2503" s="16" t="str">
        <f>Dataset!C2501</f>
        <v>Y</v>
      </c>
      <c r="R2503" s="16">
        <f>Dataset!D2501</f>
        <v>15</v>
      </c>
      <c r="S2503" s="16" t="str">
        <f>if(T2503&lt;=0.3,Dataset!D2501, "")</f>
        <v/>
      </c>
      <c r="T2503" s="40">
        <f t="shared" si="2"/>
        <v>0.3130800387</v>
      </c>
      <c r="U2503" s="41" t="b">
        <f t="shared" si="1"/>
        <v>0</v>
      </c>
    </row>
    <row r="2504" ht="15.75" customHeight="1">
      <c r="A2504" s="49"/>
      <c r="B2504" s="49"/>
      <c r="C2504" s="49"/>
      <c r="D2504" s="49"/>
      <c r="E2504" s="49"/>
      <c r="F2504" s="49"/>
      <c r="G2504" s="49"/>
      <c r="H2504" s="49"/>
      <c r="I2504" s="49"/>
      <c r="J2504" s="49"/>
      <c r="K2504" s="49"/>
      <c r="L2504" s="49"/>
      <c r="M2504" s="51"/>
      <c r="O2504" s="50">
        <f>Dataset!A2502</f>
        <v>46263</v>
      </c>
      <c r="P2504" s="16">
        <f>Dataset!B2502</f>
        <v>319830</v>
      </c>
      <c r="Q2504" s="16" t="str">
        <f>Dataset!C2502</f>
        <v>Y</v>
      </c>
      <c r="R2504" s="16">
        <f>Dataset!D2502</f>
        <v>15</v>
      </c>
      <c r="S2504" s="16" t="str">
        <f>if(T2504&lt;=0.3,Dataset!D2502, "")</f>
        <v/>
      </c>
      <c r="T2504" s="40">
        <f t="shared" si="2"/>
        <v>0.5880689708</v>
      </c>
      <c r="U2504" s="41" t="b">
        <f t="shared" si="1"/>
        <v>0</v>
      </c>
    </row>
    <row r="2505" ht="15.75" customHeight="1">
      <c r="A2505" s="49"/>
      <c r="B2505" s="49"/>
      <c r="C2505" s="49"/>
      <c r="D2505" s="49"/>
      <c r="E2505" s="49"/>
      <c r="F2505" s="49"/>
      <c r="G2505" s="49"/>
      <c r="H2505" s="49"/>
      <c r="I2505" s="49"/>
      <c r="J2505" s="49"/>
      <c r="K2505" s="49"/>
      <c r="L2505" s="49"/>
      <c r="M2505" s="51"/>
      <c r="O2505" s="50">
        <f>Dataset!A2503</f>
        <v>46263</v>
      </c>
      <c r="P2505" s="16">
        <f>Dataset!B2503</f>
        <v>87423</v>
      </c>
      <c r="Q2505" s="16" t="str">
        <f>Dataset!C2503</f>
        <v>Y</v>
      </c>
      <c r="R2505" s="16">
        <f>Dataset!D2503</f>
        <v>15</v>
      </c>
      <c r="S2505" s="16" t="str">
        <f>if(T2505&lt;=0.3,Dataset!D2503, "")</f>
        <v/>
      </c>
      <c r="T2505" s="40">
        <f t="shared" si="2"/>
        <v>0.6054447162</v>
      </c>
      <c r="U2505" s="41" t="b">
        <f t="shared" si="1"/>
        <v>0</v>
      </c>
    </row>
    <row r="2506" ht="15.75" customHeight="1">
      <c r="A2506" s="49"/>
      <c r="B2506" s="49"/>
      <c r="C2506" s="49"/>
      <c r="D2506" s="49"/>
      <c r="E2506" s="49"/>
      <c r="F2506" s="49"/>
      <c r="G2506" s="49"/>
      <c r="H2506" s="49"/>
      <c r="I2506" s="49"/>
      <c r="J2506" s="49"/>
      <c r="K2506" s="49"/>
      <c r="L2506" s="49"/>
      <c r="M2506" s="51"/>
      <c r="O2506" s="50">
        <f>Dataset!A2504</f>
        <v>46263</v>
      </c>
      <c r="P2506" s="16">
        <f>Dataset!B2504</f>
        <v>485469</v>
      </c>
      <c r="Q2506" s="16" t="str">
        <f>Dataset!C2504</f>
        <v>Y</v>
      </c>
      <c r="R2506" s="16">
        <f>Dataset!D2504</f>
        <v>12</v>
      </c>
      <c r="S2506" s="16">
        <f>if(T2506&lt;=0.3,Dataset!D2504, "")</f>
        <v>12</v>
      </c>
      <c r="T2506" s="40">
        <f t="shared" si="2"/>
        <v>0.1523852999</v>
      </c>
      <c r="U2506" s="41" t="b">
        <f t="shared" si="1"/>
        <v>1</v>
      </c>
    </row>
    <row r="2507" ht="15.75" customHeight="1">
      <c r="A2507" s="49"/>
      <c r="B2507" s="49"/>
      <c r="C2507" s="49"/>
      <c r="D2507" s="49"/>
      <c r="E2507" s="49"/>
      <c r="F2507" s="49"/>
      <c r="G2507" s="49"/>
      <c r="H2507" s="49"/>
      <c r="I2507" s="49"/>
      <c r="J2507" s="49"/>
      <c r="K2507" s="49"/>
      <c r="L2507" s="49"/>
      <c r="M2507" s="51"/>
      <c r="O2507" s="50">
        <f>Dataset!A2505</f>
        <v>46263</v>
      </c>
      <c r="P2507" s="16">
        <f>Dataset!B2505</f>
        <v>163236</v>
      </c>
      <c r="Q2507" s="16" t="str">
        <f>Dataset!C2505</f>
        <v>Y</v>
      </c>
      <c r="R2507" s="16">
        <f>Dataset!D2505</f>
        <v>15</v>
      </c>
      <c r="S2507" s="16" t="str">
        <f>if(T2507&lt;=0.3,Dataset!D2505, "")</f>
        <v/>
      </c>
      <c r="T2507" s="40">
        <f t="shared" si="2"/>
        <v>0.3751727462</v>
      </c>
      <c r="U2507" s="41" t="b">
        <f t="shared" si="1"/>
        <v>0</v>
      </c>
    </row>
    <row r="2508" ht="15.75" customHeight="1">
      <c r="A2508" s="49"/>
      <c r="B2508" s="49"/>
      <c r="C2508" s="49"/>
      <c r="D2508" s="49"/>
      <c r="E2508" s="49"/>
      <c r="F2508" s="49"/>
      <c r="G2508" s="49"/>
      <c r="H2508" s="49"/>
      <c r="I2508" s="49"/>
      <c r="J2508" s="49"/>
      <c r="K2508" s="49"/>
      <c r="L2508" s="49"/>
      <c r="M2508" s="51"/>
      <c r="O2508" s="50">
        <f>Dataset!A2506</f>
        <v>46263</v>
      </c>
      <c r="P2508" s="16">
        <f>Dataset!B2506</f>
        <v>322516</v>
      </c>
      <c r="Q2508" s="16" t="str">
        <f>Dataset!C2506</f>
        <v>Y</v>
      </c>
      <c r="R2508" s="16">
        <f>Dataset!D2506</f>
        <v>15</v>
      </c>
      <c r="S2508" s="16" t="str">
        <f>if(T2508&lt;=0.3,Dataset!D2506, "")</f>
        <v/>
      </c>
      <c r="T2508" s="40">
        <f t="shared" si="2"/>
        <v>0.5453148415</v>
      </c>
      <c r="U2508" s="41" t="b">
        <f t="shared" si="1"/>
        <v>0</v>
      </c>
    </row>
    <row r="2509" ht="15.75" customHeight="1">
      <c r="A2509" s="49"/>
      <c r="B2509" s="49"/>
      <c r="C2509" s="49"/>
      <c r="D2509" s="49"/>
      <c r="E2509" s="49"/>
      <c r="F2509" s="49"/>
      <c r="G2509" s="49"/>
      <c r="H2509" s="49"/>
      <c r="I2509" s="49"/>
      <c r="J2509" s="49"/>
      <c r="K2509" s="49"/>
      <c r="L2509" s="49"/>
      <c r="M2509" s="51"/>
      <c r="O2509" s="50">
        <f>Dataset!A2507</f>
        <v>46263</v>
      </c>
      <c r="P2509" s="16">
        <f>Dataset!B2507</f>
        <v>69993</v>
      </c>
      <c r="Q2509" s="16" t="str">
        <f>Dataset!C2507</f>
        <v>Y</v>
      </c>
      <c r="R2509" s="16">
        <f>Dataset!D2507</f>
        <v>15</v>
      </c>
      <c r="S2509" s="16" t="str">
        <f>if(T2509&lt;=0.3,Dataset!D2507, "")</f>
        <v/>
      </c>
      <c r="T2509" s="40">
        <f t="shared" si="2"/>
        <v>0.8845268798</v>
      </c>
      <c r="U2509" s="41" t="b">
        <f t="shared" si="1"/>
        <v>0</v>
      </c>
    </row>
    <row r="2510" ht="15.75" customHeight="1">
      <c r="A2510" s="49"/>
      <c r="B2510" s="49"/>
      <c r="C2510" s="49"/>
      <c r="D2510" s="49"/>
      <c r="E2510" s="49"/>
      <c r="F2510" s="49"/>
      <c r="G2510" s="49"/>
      <c r="H2510" s="49"/>
      <c r="I2510" s="49"/>
      <c r="J2510" s="49"/>
      <c r="K2510" s="49"/>
      <c r="L2510" s="49"/>
      <c r="M2510" s="51"/>
      <c r="O2510" s="50">
        <f>Dataset!A2508</f>
        <v>46263</v>
      </c>
      <c r="P2510" s="16">
        <f>Dataset!B2508</f>
        <v>429135</v>
      </c>
      <c r="Q2510" s="16" t="str">
        <f>Dataset!C2508</f>
        <v>Y</v>
      </c>
      <c r="R2510" s="16">
        <f>Dataset!D2508</f>
        <v>14</v>
      </c>
      <c r="S2510" s="16" t="str">
        <f>if(T2510&lt;=0.3,Dataset!D2508, "")</f>
        <v/>
      </c>
      <c r="T2510" s="40">
        <f t="shared" si="2"/>
        <v>0.7159576691</v>
      </c>
      <c r="U2510" s="41" t="b">
        <f t="shared" si="1"/>
        <v>0</v>
      </c>
    </row>
    <row r="2511" ht="15.75" customHeight="1">
      <c r="A2511" s="49"/>
      <c r="B2511" s="49"/>
      <c r="C2511" s="49"/>
      <c r="D2511" s="49"/>
      <c r="E2511" s="49"/>
      <c r="F2511" s="49"/>
      <c r="G2511" s="49"/>
      <c r="H2511" s="49"/>
      <c r="I2511" s="49"/>
      <c r="J2511" s="49"/>
      <c r="K2511" s="49"/>
      <c r="L2511" s="49"/>
      <c r="M2511" s="51"/>
      <c r="O2511" s="50">
        <f>Dataset!A2509</f>
        <v>46263</v>
      </c>
      <c r="P2511" s="16">
        <f>Dataset!B2509</f>
        <v>408867</v>
      </c>
      <c r="Q2511" s="16" t="str">
        <f>Dataset!C2509</f>
        <v>Y</v>
      </c>
      <c r="R2511" s="16">
        <f>Dataset!D2509</f>
        <v>14</v>
      </c>
      <c r="S2511" s="16" t="str">
        <f>if(T2511&lt;=0.3,Dataset!D2509, "")</f>
        <v/>
      </c>
      <c r="T2511" s="40">
        <f t="shared" si="2"/>
        <v>0.5637284744</v>
      </c>
      <c r="U2511" s="41" t="b">
        <f t="shared" si="1"/>
        <v>0</v>
      </c>
    </row>
    <row r="2512" ht="15.75" customHeight="1">
      <c r="A2512" s="49"/>
      <c r="B2512" s="49"/>
      <c r="C2512" s="49"/>
      <c r="D2512" s="49"/>
      <c r="E2512" s="49"/>
      <c r="F2512" s="49"/>
      <c r="G2512" s="49"/>
      <c r="H2512" s="49"/>
      <c r="I2512" s="49"/>
      <c r="J2512" s="49"/>
      <c r="K2512" s="49"/>
      <c r="L2512" s="49"/>
      <c r="M2512" s="51"/>
      <c r="O2512" s="50">
        <f>Dataset!A2510</f>
        <v>46262</v>
      </c>
      <c r="P2512" s="16">
        <f>Dataset!B2510</f>
        <v>74963</v>
      </c>
      <c r="Q2512" s="16" t="str">
        <f>Dataset!C2510</f>
        <v>Y</v>
      </c>
      <c r="R2512" s="16">
        <f>Dataset!D2510</f>
        <v>10</v>
      </c>
      <c r="S2512" s="16" t="str">
        <f>if(T2512&lt;=0.3,Dataset!D2510, "")</f>
        <v/>
      </c>
      <c r="T2512" s="40">
        <f t="shared" si="2"/>
        <v>0.52560277</v>
      </c>
      <c r="U2512" s="41" t="b">
        <f t="shared" si="1"/>
        <v>0</v>
      </c>
    </row>
    <row r="2513" ht="15.75" customHeight="1">
      <c r="A2513" s="49"/>
      <c r="B2513" s="49"/>
      <c r="C2513" s="49"/>
      <c r="D2513" s="49"/>
      <c r="E2513" s="49"/>
      <c r="F2513" s="49"/>
      <c r="G2513" s="49"/>
      <c r="H2513" s="49"/>
      <c r="I2513" s="49"/>
      <c r="J2513" s="49"/>
      <c r="K2513" s="49"/>
      <c r="L2513" s="49"/>
      <c r="M2513" s="51"/>
      <c r="O2513" s="50">
        <f>Dataset!A2511</f>
        <v>46262</v>
      </c>
      <c r="P2513" s="16">
        <f>Dataset!B2511</f>
        <v>110835</v>
      </c>
      <c r="Q2513" s="16" t="str">
        <f>Dataset!C2511</f>
        <v>Y</v>
      </c>
      <c r="R2513" s="16">
        <f>Dataset!D2511</f>
        <v>14</v>
      </c>
      <c r="S2513" s="16">
        <f>if(T2513&lt;=0.3,Dataset!D2511, "")</f>
        <v>14</v>
      </c>
      <c r="T2513" s="40">
        <f t="shared" si="2"/>
        <v>0.2883570188</v>
      </c>
      <c r="U2513" s="41" t="b">
        <f t="shared" si="1"/>
        <v>1</v>
      </c>
    </row>
    <row r="2514" ht="15.75" customHeight="1">
      <c r="A2514" s="49"/>
      <c r="B2514" s="49"/>
      <c r="C2514" s="49"/>
      <c r="D2514" s="49"/>
      <c r="E2514" s="49"/>
      <c r="F2514" s="49"/>
      <c r="G2514" s="49"/>
      <c r="H2514" s="49"/>
      <c r="I2514" s="49"/>
      <c r="J2514" s="49"/>
      <c r="K2514" s="49"/>
      <c r="L2514" s="49"/>
      <c r="M2514" s="51"/>
      <c r="O2514" s="50">
        <f>Dataset!A2512</f>
        <v>46262</v>
      </c>
      <c r="P2514" s="16">
        <f>Dataset!B2512</f>
        <v>260972</v>
      </c>
      <c r="Q2514" s="16" t="str">
        <f>Dataset!C2512</f>
        <v>Y</v>
      </c>
      <c r="R2514" s="16">
        <f>Dataset!D2512</f>
        <v>15</v>
      </c>
      <c r="S2514" s="16" t="str">
        <f>if(T2514&lt;=0.3,Dataset!D2512, "")</f>
        <v/>
      </c>
      <c r="T2514" s="40">
        <f t="shared" si="2"/>
        <v>0.3906805188</v>
      </c>
      <c r="U2514" s="41" t="b">
        <f t="shared" si="1"/>
        <v>0</v>
      </c>
    </row>
    <row r="2515" ht="15.75" customHeight="1">
      <c r="A2515" s="49"/>
      <c r="B2515" s="49"/>
      <c r="C2515" s="49"/>
      <c r="D2515" s="49"/>
      <c r="E2515" s="49"/>
      <c r="F2515" s="49"/>
      <c r="G2515" s="49"/>
      <c r="H2515" s="49"/>
      <c r="I2515" s="49"/>
      <c r="J2515" s="49"/>
      <c r="K2515" s="49"/>
      <c r="L2515" s="49"/>
      <c r="M2515" s="51"/>
      <c r="O2515" s="50">
        <f>Dataset!A2513</f>
        <v>46262</v>
      </c>
      <c r="P2515" s="16">
        <f>Dataset!B2513</f>
        <v>258302</v>
      </c>
      <c r="Q2515" s="16" t="str">
        <f>Dataset!C2513</f>
        <v>Y</v>
      </c>
      <c r="R2515" s="16">
        <f>Dataset!D2513</f>
        <v>15</v>
      </c>
      <c r="S2515" s="16">
        <f>if(T2515&lt;=0.3,Dataset!D2513, "")</f>
        <v>15</v>
      </c>
      <c r="T2515" s="40">
        <f t="shared" si="2"/>
        <v>0.01736411564</v>
      </c>
      <c r="U2515" s="41" t="b">
        <f t="shared" si="1"/>
        <v>1</v>
      </c>
    </row>
    <row r="2516" ht="15.75" customHeight="1">
      <c r="A2516" s="49"/>
      <c r="B2516" s="49"/>
      <c r="C2516" s="49"/>
      <c r="D2516" s="49"/>
      <c r="E2516" s="49"/>
      <c r="F2516" s="49"/>
      <c r="G2516" s="49"/>
      <c r="H2516" s="49"/>
      <c r="I2516" s="49"/>
      <c r="J2516" s="49"/>
      <c r="K2516" s="49"/>
      <c r="L2516" s="49"/>
      <c r="M2516" s="51"/>
      <c r="O2516" s="50">
        <f>Dataset!A2514</f>
        <v>46262</v>
      </c>
      <c r="P2516" s="16">
        <f>Dataset!B2514</f>
        <v>453897</v>
      </c>
      <c r="Q2516" s="16" t="str">
        <f>Dataset!C2514</f>
        <v>Y</v>
      </c>
      <c r="R2516" s="16">
        <f>Dataset!D2514</f>
        <v>14</v>
      </c>
      <c r="S2516" s="16" t="str">
        <f>if(T2516&lt;=0.3,Dataset!D2514, "")</f>
        <v/>
      </c>
      <c r="T2516" s="40">
        <f t="shared" si="2"/>
        <v>0.4317724583</v>
      </c>
      <c r="U2516" s="41" t="b">
        <f t="shared" si="1"/>
        <v>0</v>
      </c>
    </row>
    <row r="2517" ht="15.75" customHeight="1">
      <c r="A2517" s="49"/>
      <c r="B2517" s="49"/>
      <c r="C2517" s="49"/>
      <c r="D2517" s="49"/>
      <c r="E2517" s="49"/>
      <c r="F2517" s="49"/>
      <c r="G2517" s="49"/>
      <c r="H2517" s="49"/>
      <c r="I2517" s="49"/>
      <c r="J2517" s="49"/>
      <c r="K2517" s="49"/>
      <c r="L2517" s="49"/>
      <c r="M2517" s="51"/>
      <c r="O2517" s="50">
        <f>Dataset!A2515</f>
        <v>46262</v>
      </c>
      <c r="P2517" s="16">
        <f>Dataset!B2515</f>
        <v>461314</v>
      </c>
      <c r="Q2517" s="16" t="str">
        <f>Dataset!C2515</f>
        <v>Y</v>
      </c>
      <c r="R2517" s="16">
        <f>Dataset!D2515</f>
        <v>14</v>
      </c>
      <c r="S2517" s="16">
        <f>if(T2517&lt;=0.3,Dataset!D2515, "")</f>
        <v>14</v>
      </c>
      <c r="T2517" s="40">
        <f t="shared" si="2"/>
        <v>0.2929581189</v>
      </c>
      <c r="U2517" s="41" t="b">
        <f t="shared" si="1"/>
        <v>1</v>
      </c>
    </row>
    <row r="2518" ht="15.75" customHeight="1">
      <c r="A2518" s="49"/>
      <c r="B2518" s="49"/>
      <c r="C2518" s="49"/>
      <c r="D2518" s="49"/>
      <c r="E2518" s="49"/>
      <c r="F2518" s="49"/>
      <c r="G2518" s="49"/>
      <c r="H2518" s="49"/>
      <c r="I2518" s="49"/>
      <c r="J2518" s="49"/>
      <c r="K2518" s="49"/>
      <c r="L2518" s="49"/>
      <c r="M2518" s="51"/>
      <c r="O2518" s="50">
        <f>Dataset!A2516</f>
        <v>46262</v>
      </c>
      <c r="P2518" s="16">
        <f>Dataset!B2516</f>
        <v>344761</v>
      </c>
      <c r="Q2518" s="16" t="str">
        <f>Dataset!C2516</f>
        <v>Y</v>
      </c>
      <c r="R2518" s="16">
        <f>Dataset!D2516</f>
        <v>14</v>
      </c>
      <c r="S2518" s="16" t="str">
        <f>if(T2518&lt;=0.3,Dataset!D2516, "")</f>
        <v/>
      </c>
      <c r="T2518" s="40">
        <f t="shared" si="2"/>
        <v>0.476524834</v>
      </c>
      <c r="U2518" s="41" t="b">
        <f t="shared" si="1"/>
        <v>0</v>
      </c>
    </row>
    <row r="2519" ht="15.75" customHeight="1">
      <c r="A2519" s="49"/>
      <c r="B2519" s="49"/>
      <c r="C2519" s="49"/>
      <c r="D2519" s="49"/>
      <c r="E2519" s="49"/>
      <c r="F2519" s="49"/>
      <c r="G2519" s="49"/>
      <c r="H2519" s="49"/>
      <c r="I2519" s="49"/>
      <c r="J2519" s="49"/>
      <c r="K2519" s="49"/>
      <c r="L2519" s="49"/>
      <c r="M2519" s="51"/>
      <c r="O2519" s="50">
        <f>Dataset!A2517</f>
        <v>46262</v>
      </c>
      <c r="P2519" s="16">
        <f>Dataset!B2517</f>
        <v>476052</v>
      </c>
      <c r="Q2519" s="16" t="str">
        <f>Dataset!C2517</f>
        <v>Y</v>
      </c>
      <c r="R2519" s="16">
        <f>Dataset!D2517</f>
        <v>14</v>
      </c>
      <c r="S2519" s="16">
        <f>if(T2519&lt;=0.3,Dataset!D2517, "")</f>
        <v>14</v>
      </c>
      <c r="T2519" s="40">
        <f t="shared" si="2"/>
        <v>0.1126676485</v>
      </c>
      <c r="U2519" s="41" t="b">
        <f t="shared" si="1"/>
        <v>1</v>
      </c>
    </row>
    <row r="2520" ht="15.75" customHeight="1">
      <c r="A2520" s="49"/>
      <c r="B2520" s="49"/>
      <c r="C2520" s="49"/>
      <c r="D2520" s="49"/>
      <c r="E2520" s="49"/>
      <c r="F2520" s="49"/>
      <c r="G2520" s="49"/>
      <c r="H2520" s="49"/>
      <c r="I2520" s="49"/>
      <c r="J2520" s="49"/>
      <c r="K2520" s="49"/>
      <c r="L2520" s="49"/>
      <c r="M2520" s="51"/>
      <c r="O2520" s="50">
        <f>Dataset!A2518</f>
        <v>46262</v>
      </c>
      <c r="P2520" s="16">
        <f>Dataset!B2518</f>
        <v>181976</v>
      </c>
      <c r="Q2520" s="16" t="str">
        <f>Dataset!C2518</f>
        <v>Y</v>
      </c>
      <c r="R2520" s="16">
        <f>Dataset!D2518</f>
        <v>9</v>
      </c>
      <c r="S2520" s="16" t="str">
        <f>if(T2520&lt;=0.3,Dataset!D2518, "")</f>
        <v/>
      </c>
      <c r="T2520" s="40">
        <f t="shared" si="2"/>
        <v>0.3886293748</v>
      </c>
      <c r="U2520" s="41" t="b">
        <f t="shared" si="1"/>
        <v>0</v>
      </c>
    </row>
    <row r="2521" ht="15.75" customHeight="1">
      <c r="A2521" s="49"/>
      <c r="B2521" s="49"/>
      <c r="C2521" s="49"/>
      <c r="D2521" s="49"/>
      <c r="E2521" s="49"/>
      <c r="F2521" s="49"/>
      <c r="G2521" s="49"/>
      <c r="H2521" s="49"/>
      <c r="I2521" s="49"/>
      <c r="J2521" s="49"/>
      <c r="K2521" s="49"/>
      <c r="L2521" s="49"/>
      <c r="M2521" s="51"/>
      <c r="O2521" s="50">
        <f>Dataset!A2519</f>
        <v>46262</v>
      </c>
      <c r="P2521" s="16">
        <f>Dataset!B2519</f>
        <v>268499</v>
      </c>
      <c r="Q2521" s="16" t="str">
        <f>Dataset!C2519</f>
        <v>Y</v>
      </c>
      <c r="R2521" s="16">
        <f>Dataset!D2519</f>
        <v>15</v>
      </c>
      <c r="S2521" s="16" t="str">
        <f>if(T2521&lt;=0.3,Dataset!D2519, "")</f>
        <v/>
      </c>
      <c r="T2521" s="40">
        <f t="shared" si="2"/>
        <v>0.9891488786</v>
      </c>
      <c r="U2521" s="41" t="b">
        <f t="shared" si="1"/>
        <v>0</v>
      </c>
    </row>
    <row r="2522" ht="15.75" customHeight="1">
      <c r="A2522" s="49"/>
      <c r="B2522" s="49"/>
      <c r="C2522" s="49"/>
      <c r="D2522" s="49"/>
      <c r="E2522" s="49"/>
      <c r="F2522" s="49"/>
      <c r="G2522" s="49"/>
      <c r="H2522" s="49"/>
      <c r="I2522" s="49"/>
      <c r="J2522" s="49"/>
      <c r="K2522" s="49"/>
      <c r="L2522" s="49"/>
      <c r="M2522" s="51"/>
      <c r="O2522" s="50">
        <f>Dataset!A2520</f>
        <v>46262</v>
      </c>
      <c r="P2522" s="16">
        <f>Dataset!B2520</f>
        <v>38946</v>
      </c>
      <c r="Q2522" s="16" t="str">
        <f>Dataset!C2520</f>
        <v>Y</v>
      </c>
      <c r="R2522" s="16">
        <f>Dataset!D2520</f>
        <v>15</v>
      </c>
      <c r="S2522" s="16" t="str">
        <f>if(T2522&lt;=0.3,Dataset!D2520, "")</f>
        <v/>
      </c>
      <c r="T2522" s="40">
        <f t="shared" si="2"/>
        <v>0.701981136</v>
      </c>
      <c r="U2522" s="41" t="b">
        <f t="shared" si="1"/>
        <v>0</v>
      </c>
    </row>
    <row r="2523" ht="15.75" customHeight="1">
      <c r="A2523" s="49"/>
      <c r="B2523" s="49"/>
      <c r="C2523" s="49"/>
      <c r="D2523" s="49"/>
      <c r="E2523" s="49"/>
      <c r="F2523" s="49"/>
      <c r="G2523" s="49"/>
      <c r="H2523" s="49"/>
      <c r="I2523" s="49"/>
      <c r="J2523" s="49"/>
      <c r="K2523" s="49"/>
      <c r="L2523" s="49"/>
      <c r="M2523" s="51"/>
      <c r="O2523" s="50">
        <f>Dataset!A2521</f>
        <v>46262</v>
      </c>
      <c r="P2523" s="16">
        <f>Dataset!B2521</f>
        <v>484003</v>
      </c>
      <c r="Q2523" s="16" t="str">
        <f>Dataset!C2521</f>
        <v>Y</v>
      </c>
      <c r="R2523" s="16">
        <f>Dataset!D2521</f>
        <v>13</v>
      </c>
      <c r="S2523" s="16">
        <f>if(T2523&lt;=0.3,Dataset!D2521, "")</f>
        <v>13</v>
      </c>
      <c r="T2523" s="40">
        <f t="shared" si="2"/>
        <v>0.02589290073</v>
      </c>
      <c r="U2523" s="41" t="b">
        <f t="shared" si="1"/>
        <v>1</v>
      </c>
    </row>
    <row r="2524" ht="15.75" customHeight="1">
      <c r="A2524" s="49"/>
      <c r="B2524" s="49"/>
      <c r="C2524" s="49"/>
      <c r="D2524" s="49"/>
      <c r="E2524" s="49"/>
      <c r="F2524" s="49"/>
      <c r="G2524" s="49"/>
      <c r="H2524" s="49"/>
      <c r="I2524" s="49"/>
      <c r="J2524" s="49"/>
      <c r="K2524" s="49"/>
      <c r="L2524" s="49"/>
      <c r="M2524" s="51"/>
      <c r="O2524" s="50">
        <f>Dataset!A2522</f>
        <v>46262</v>
      </c>
      <c r="P2524" s="16">
        <f>Dataset!B2522</f>
        <v>99625</v>
      </c>
      <c r="Q2524" s="16" t="str">
        <f>Dataset!C2522</f>
        <v>Y</v>
      </c>
      <c r="R2524" s="16">
        <f>Dataset!D2522</f>
        <v>14</v>
      </c>
      <c r="S2524" s="16">
        <f>if(T2524&lt;=0.3,Dataset!D2522, "")</f>
        <v>14</v>
      </c>
      <c r="T2524" s="40">
        <f t="shared" si="2"/>
        <v>0.09764490599</v>
      </c>
      <c r="U2524" s="41" t="b">
        <f t="shared" si="1"/>
        <v>1</v>
      </c>
    </row>
    <row r="2525" ht="15.75" customHeight="1">
      <c r="A2525" s="49"/>
      <c r="B2525" s="49"/>
      <c r="C2525" s="49"/>
      <c r="D2525" s="49"/>
      <c r="E2525" s="49"/>
      <c r="F2525" s="49"/>
      <c r="G2525" s="49"/>
      <c r="H2525" s="49"/>
      <c r="I2525" s="49"/>
      <c r="J2525" s="49"/>
      <c r="K2525" s="49"/>
      <c r="L2525" s="49"/>
      <c r="M2525" s="51"/>
      <c r="O2525" s="50">
        <f>Dataset!A2523</f>
        <v>46262</v>
      </c>
      <c r="P2525" s="16">
        <f>Dataset!B2523</f>
        <v>358508</v>
      </c>
      <c r="Q2525" s="16" t="str">
        <f>Dataset!C2523</f>
        <v>Y</v>
      </c>
      <c r="R2525" s="16">
        <f>Dataset!D2523</f>
        <v>14</v>
      </c>
      <c r="S2525" s="16">
        <f>if(T2525&lt;=0.3,Dataset!D2523, "")</f>
        <v>14</v>
      </c>
      <c r="T2525" s="40">
        <f t="shared" si="2"/>
        <v>0.2961765978</v>
      </c>
      <c r="U2525" s="41" t="b">
        <f t="shared" si="1"/>
        <v>1</v>
      </c>
    </row>
    <row r="2526" ht="15.75" customHeight="1">
      <c r="A2526" s="49"/>
      <c r="B2526" s="49"/>
      <c r="C2526" s="49"/>
      <c r="D2526" s="49"/>
      <c r="E2526" s="49"/>
      <c r="F2526" s="49"/>
      <c r="G2526" s="49"/>
      <c r="H2526" s="49"/>
      <c r="I2526" s="49"/>
      <c r="J2526" s="49"/>
      <c r="K2526" s="49"/>
      <c r="L2526" s="49"/>
      <c r="M2526" s="51"/>
      <c r="O2526" s="50">
        <f>Dataset!A2524</f>
        <v>46262</v>
      </c>
      <c r="P2526" s="16">
        <f>Dataset!B2524</f>
        <v>457775</v>
      </c>
      <c r="Q2526" s="16" t="str">
        <f>Dataset!C2524</f>
        <v>Y</v>
      </c>
      <c r="R2526" s="16">
        <f>Dataset!D2524</f>
        <v>15</v>
      </c>
      <c r="S2526" s="16" t="str">
        <f>if(T2526&lt;=0.3,Dataset!D2524, "")</f>
        <v/>
      </c>
      <c r="T2526" s="40">
        <f t="shared" si="2"/>
        <v>0.9934274143</v>
      </c>
      <c r="U2526" s="41" t="b">
        <f t="shared" si="1"/>
        <v>0</v>
      </c>
    </row>
    <row r="2527" ht="15.75" customHeight="1">
      <c r="A2527" s="49"/>
      <c r="B2527" s="49"/>
      <c r="C2527" s="49"/>
      <c r="D2527" s="49"/>
      <c r="E2527" s="49"/>
      <c r="F2527" s="49"/>
      <c r="G2527" s="49"/>
      <c r="H2527" s="49"/>
      <c r="I2527" s="49"/>
      <c r="J2527" s="49"/>
      <c r="K2527" s="49"/>
      <c r="L2527" s="49"/>
      <c r="M2527" s="51"/>
      <c r="O2527" s="50">
        <f>Dataset!A2525</f>
        <v>46262</v>
      </c>
      <c r="P2527" s="16">
        <f>Dataset!B2525</f>
        <v>19781</v>
      </c>
      <c r="Q2527" s="16" t="str">
        <f>Dataset!C2525</f>
        <v>Y</v>
      </c>
      <c r="R2527" s="16">
        <f>Dataset!D2525</f>
        <v>15</v>
      </c>
      <c r="S2527" s="16">
        <f>if(T2527&lt;=0.3,Dataset!D2525, "")</f>
        <v>15</v>
      </c>
      <c r="T2527" s="40">
        <f t="shared" si="2"/>
        <v>0.03576374292</v>
      </c>
      <c r="U2527" s="41" t="b">
        <f t="shared" si="1"/>
        <v>1</v>
      </c>
    </row>
    <row r="2528" ht="15.75" customHeight="1">
      <c r="A2528" s="49"/>
      <c r="B2528" s="49"/>
      <c r="C2528" s="49"/>
      <c r="D2528" s="49"/>
      <c r="E2528" s="49"/>
      <c r="F2528" s="49"/>
      <c r="G2528" s="49"/>
      <c r="H2528" s="49"/>
      <c r="I2528" s="49"/>
      <c r="J2528" s="49"/>
      <c r="K2528" s="49"/>
      <c r="L2528" s="49"/>
      <c r="M2528" s="51"/>
      <c r="O2528" s="50">
        <f>Dataset!A2526</f>
        <v>46262</v>
      </c>
      <c r="P2528" s="16">
        <f>Dataset!B2526</f>
        <v>282718</v>
      </c>
      <c r="Q2528" s="16" t="str">
        <f>Dataset!C2526</f>
        <v>Y</v>
      </c>
      <c r="R2528" s="16">
        <f>Dataset!D2526</f>
        <v>15</v>
      </c>
      <c r="S2528" s="16">
        <f>if(T2528&lt;=0.3,Dataset!D2526, "")</f>
        <v>15</v>
      </c>
      <c r="T2528" s="40">
        <f t="shared" si="2"/>
        <v>0.2468600514</v>
      </c>
      <c r="U2528" s="41" t="b">
        <f t="shared" si="1"/>
        <v>1</v>
      </c>
    </row>
    <row r="2529" ht="15.75" customHeight="1">
      <c r="A2529" s="49"/>
      <c r="B2529" s="49"/>
      <c r="C2529" s="49"/>
      <c r="D2529" s="49"/>
      <c r="E2529" s="49"/>
      <c r="F2529" s="49"/>
      <c r="G2529" s="49"/>
      <c r="H2529" s="49"/>
      <c r="I2529" s="49"/>
      <c r="J2529" s="49"/>
      <c r="K2529" s="49"/>
      <c r="L2529" s="49"/>
      <c r="M2529" s="51"/>
      <c r="O2529" s="50">
        <f>Dataset!A2527</f>
        <v>46262</v>
      </c>
      <c r="P2529" s="16">
        <f>Dataset!B2527</f>
        <v>274416</v>
      </c>
      <c r="Q2529" s="16" t="str">
        <f>Dataset!C2527</f>
        <v>Y</v>
      </c>
      <c r="R2529" s="16">
        <f>Dataset!D2527</f>
        <v>14</v>
      </c>
      <c r="S2529" s="16">
        <f>if(T2529&lt;=0.3,Dataset!D2527, "")</f>
        <v>14</v>
      </c>
      <c r="T2529" s="40">
        <f t="shared" si="2"/>
        <v>0.2925119967</v>
      </c>
      <c r="U2529" s="41" t="b">
        <f t="shared" si="1"/>
        <v>1</v>
      </c>
    </row>
  </sheetData>
  <autoFilter ref="$O$3:$V$2529"/>
  <mergeCells count="6">
    <mergeCell ref="B3:B9"/>
    <mergeCell ref="C3:K11"/>
    <mergeCell ref="B14:B24"/>
    <mergeCell ref="B28:B31"/>
    <mergeCell ref="B36:B42"/>
    <mergeCell ref="C38:K4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72.75"/>
    <col customWidth="1" min="3" max="4" width="14.38"/>
    <col customWidth="1" min="5" max="5" width="18.0"/>
    <col customWidth="1" min="6" max="6" width="16.13"/>
    <col customWidth="1" min="7" max="7" width="14.38"/>
    <col customWidth="1" min="8" max="11" width="16.13"/>
    <col customWidth="1" min="12" max="12" width="10.25"/>
  </cols>
  <sheetData>
    <row r="1" ht="15.75" customHeight="1">
      <c r="A1" s="16"/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ht="15.75" customHeight="1">
      <c r="A2" s="16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ht="58.5" customHeight="1">
      <c r="A3" s="16"/>
      <c r="B3" s="17" t="s">
        <v>66</v>
      </c>
      <c r="C3" s="22" t="s">
        <v>67</v>
      </c>
      <c r="L3" s="16"/>
    </row>
    <row r="4" ht="15.75" customHeight="1">
      <c r="A4" s="16"/>
      <c r="B4" s="15"/>
      <c r="L4" s="16"/>
    </row>
    <row r="5" ht="15.75" customHeight="1">
      <c r="A5" s="16"/>
      <c r="B5" s="15"/>
      <c r="L5" s="16"/>
    </row>
    <row r="6" ht="15.75" customHeight="1">
      <c r="A6" s="16"/>
      <c r="B6" s="15"/>
      <c r="L6" s="16"/>
    </row>
    <row r="7" ht="15.75" customHeight="1">
      <c r="A7" s="16"/>
      <c r="B7" s="15"/>
      <c r="L7" s="16"/>
    </row>
    <row r="8" ht="15.75" customHeight="1">
      <c r="A8" s="16"/>
      <c r="B8" s="15"/>
      <c r="L8" s="16"/>
    </row>
    <row r="9" ht="15.75" customHeight="1">
      <c r="A9" s="16"/>
      <c r="B9" s="15"/>
      <c r="L9" s="16"/>
    </row>
    <row r="10" ht="15.75" customHeight="1">
      <c r="A10" s="16"/>
      <c r="B10" s="15"/>
      <c r="L10" s="16"/>
    </row>
    <row r="11" ht="15.75" customHeight="1">
      <c r="A11" s="16"/>
      <c r="B11" s="15"/>
      <c r="C11" s="26" t="s">
        <v>68</v>
      </c>
      <c r="D11" s="52">
        <f>_xlfn.POISSON.DIST(2, 1, FALSE)</f>
        <v>0.1839397206</v>
      </c>
      <c r="E11" s="26"/>
      <c r="F11" s="26"/>
      <c r="G11" s="26"/>
      <c r="H11" s="26"/>
      <c r="I11" s="26"/>
      <c r="J11" s="26"/>
      <c r="K11" s="26"/>
      <c r="L11" s="16"/>
    </row>
    <row r="12" ht="15.75" customHeight="1">
      <c r="A12" s="16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ht="51.75" customHeight="1">
      <c r="A13" s="16"/>
      <c r="B13" s="17" t="s">
        <v>69</v>
      </c>
      <c r="C13" s="22" t="s">
        <v>70</v>
      </c>
      <c r="L13" s="16"/>
    </row>
    <row r="14" ht="15.75" customHeight="1">
      <c r="A14" s="16"/>
      <c r="L14" s="16"/>
    </row>
    <row r="15" ht="15.75" customHeight="1">
      <c r="A15" s="16"/>
      <c r="B15" s="15"/>
      <c r="L15" s="16"/>
    </row>
    <row r="16" ht="15.75" customHeight="1">
      <c r="A16" s="16"/>
      <c r="B16" s="15"/>
      <c r="L16" s="16"/>
    </row>
    <row r="17" ht="15.75" customHeight="1">
      <c r="A17" s="16"/>
      <c r="B17" s="15"/>
      <c r="L17" s="16"/>
    </row>
    <row r="18" ht="15.75" customHeight="1">
      <c r="A18" s="16"/>
      <c r="B18" s="15"/>
      <c r="L18" s="16"/>
    </row>
    <row r="19" ht="15.75" customHeight="1">
      <c r="A19" s="16"/>
      <c r="B19" s="15"/>
      <c r="L19" s="16"/>
    </row>
    <row r="20" ht="15.75" customHeight="1">
      <c r="A20" s="16"/>
      <c r="B20" s="15"/>
      <c r="L20" s="16"/>
    </row>
    <row r="21" ht="15.75" customHeight="1">
      <c r="A21" s="16"/>
      <c r="B21" s="53"/>
      <c r="C21" s="26" t="s">
        <v>68</v>
      </c>
      <c r="D21" s="52">
        <f>_xlfn.POISSON.DIST(30, 20, FALSE)</f>
        <v>0.008343536246</v>
      </c>
      <c r="E21" s="26"/>
      <c r="F21" s="26"/>
      <c r="G21" s="26"/>
      <c r="H21" s="26"/>
      <c r="I21" s="26"/>
      <c r="J21" s="26"/>
      <c r="K21" s="26"/>
      <c r="L21" s="16"/>
    </row>
    <row r="22" ht="15.75" customHeight="1">
      <c r="A22" s="16"/>
      <c r="B22" s="15"/>
      <c r="C22" s="29"/>
      <c r="D22" s="29"/>
      <c r="E22" s="29"/>
      <c r="F22" s="29"/>
      <c r="G22" s="29"/>
      <c r="H22" s="29"/>
      <c r="I22" s="29"/>
      <c r="J22" s="29"/>
      <c r="K22" s="29"/>
      <c r="L22" s="16"/>
    </row>
    <row r="23" ht="47.25" customHeight="1">
      <c r="A23" s="16"/>
      <c r="B23" s="17" t="s">
        <v>71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ht="15.75" customHeight="1">
      <c r="A24" s="16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ht="15.75" customHeight="1">
      <c r="A25" s="16"/>
      <c r="B25" s="17" t="s">
        <v>72</v>
      </c>
      <c r="C25" s="22" t="s">
        <v>73</v>
      </c>
      <c r="L25" s="54"/>
    </row>
    <row r="26" ht="15.75" customHeight="1">
      <c r="A26" s="16"/>
      <c r="B26" s="15"/>
      <c r="L26" s="55"/>
    </row>
    <row r="27" ht="15.75" customHeight="1">
      <c r="A27" s="16"/>
      <c r="B27" s="15"/>
      <c r="L27" s="29"/>
    </row>
    <row r="28" ht="15.75" customHeight="1">
      <c r="A28" s="16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ht="15.75" customHeight="1">
      <c r="A29" s="16"/>
      <c r="B29" s="17" t="s">
        <v>74</v>
      </c>
      <c r="C29" s="22" t="s">
        <v>75</v>
      </c>
      <c r="L29" s="16"/>
    </row>
    <row r="30" ht="15.75" customHeight="1">
      <c r="A30" s="16"/>
      <c r="B30" s="15"/>
      <c r="L30" s="16"/>
    </row>
    <row r="31" ht="15.75" customHeight="1">
      <c r="A31" s="16"/>
      <c r="B31" s="15"/>
      <c r="L31" s="16"/>
    </row>
    <row r="32" ht="15.75" customHeight="1">
      <c r="A32" s="16"/>
      <c r="B32" s="15"/>
      <c r="L32" s="16"/>
    </row>
    <row r="33" ht="15.75" customHeight="1">
      <c r="A33" s="16"/>
      <c r="B33" s="15"/>
      <c r="L33" s="16"/>
    </row>
    <row r="34" ht="15.75" customHeight="1">
      <c r="A34" s="16"/>
      <c r="B34" s="15"/>
      <c r="C34" s="26" t="s">
        <v>68</v>
      </c>
      <c r="D34" s="56">
        <f>_xlfn.BINOM.DIST(10,5000,0.005,FALSE)</f>
        <v>0.0003571896341</v>
      </c>
      <c r="E34" s="26"/>
      <c r="F34" s="26"/>
      <c r="G34" s="26"/>
      <c r="H34" s="26"/>
      <c r="I34" s="26"/>
      <c r="J34" s="26"/>
      <c r="K34" s="26"/>
      <c r="L34" s="16"/>
    </row>
    <row r="35" ht="15.75" customHeight="1">
      <c r="A35" s="16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ht="15.75" customHeight="1">
      <c r="A36" s="16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3:K20"/>
    <mergeCell ref="C25:K27"/>
    <mergeCell ref="C29:K33"/>
    <mergeCell ref="C3:K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72.75"/>
    <col customWidth="1" min="3" max="3" width="14.38"/>
    <col customWidth="1" min="4" max="4" width="16.13"/>
    <col customWidth="1" min="5" max="5" width="18.0"/>
    <col customWidth="1" min="6" max="6" width="16.13"/>
    <col customWidth="1" min="7" max="7" width="14.38"/>
    <col customWidth="1" min="8" max="14" width="16.13"/>
    <col customWidth="1" min="15" max="15" width="5.88"/>
  </cols>
  <sheetData>
    <row r="1" ht="15.75" customHeight="1">
      <c r="A1" s="16"/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ht="15.75" customHeight="1">
      <c r="A2" s="16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ht="15.75" customHeight="1">
      <c r="A3" s="16"/>
      <c r="B3" s="17" t="s">
        <v>76</v>
      </c>
      <c r="N3" s="15"/>
      <c r="O3" s="16"/>
    </row>
    <row r="4" ht="15.75" customHeight="1">
      <c r="A4" s="16"/>
      <c r="N4" s="15"/>
      <c r="O4" s="16"/>
    </row>
    <row r="5" ht="15.75" customHeight="1">
      <c r="A5" s="16"/>
      <c r="N5" s="15"/>
      <c r="O5" s="16"/>
    </row>
    <row r="6" ht="15.75" customHeight="1">
      <c r="A6" s="16"/>
      <c r="N6" s="15"/>
      <c r="O6" s="16"/>
    </row>
    <row r="7" ht="15.75" customHeight="1">
      <c r="A7" s="16"/>
      <c r="N7" s="15"/>
      <c r="O7" s="16"/>
    </row>
    <row r="8" ht="15.75" customHeight="1">
      <c r="A8" s="16"/>
      <c r="N8" s="15"/>
      <c r="O8" s="16"/>
    </row>
    <row r="9" ht="15.75" customHeight="1">
      <c r="A9" s="16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6"/>
    </row>
    <row r="10" ht="15.75" customHeight="1">
      <c r="A10" s="16"/>
      <c r="N10" s="15"/>
      <c r="O10" s="16"/>
    </row>
    <row r="11" ht="15.75" customHeight="1">
      <c r="A11" s="16"/>
      <c r="N11" s="15"/>
      <c r="O11" s="16"/>
    </row>
    <row r="12" ht="15.75" customHeight="1">
      <c r="A12" s="16"/>
      <c r="B12" s="17" t="s">
        <v>77</v>
      </c>
      <c r="C12" s="18" t="s">
        <v>78</v>
      </c>
      <c r="D12" s="18" t="s">
        <v>29</v>
      </c>
      <c r="E12" s="18" t="s">
        <v>31</v>
      </c>
      <c r="F12" s="18" t="s">
        <v>79</v>
      </c>
      <c r="N12" s="15"/>
      <c r="O12" s="16"/>
    </row>
    <row r="13" ht="15.75" customHeight="1">
      <c r="A13" s="16"/>
      <c r="N13" s="15"/>
      <c r="O13" s="16"/>
    </row>
    <row r="14" ht="15.75" customHeight="1">
      <c r="A14" s="16"/>
      <c r="N14" s="15"/>
      <c r="O14" s="16"/>
    </row>
    <row r="15" ht="15.75" customHeight="1">
      <c r="A15" s="16"/>
      <c r="N15" s="15"/>
      <c r="O15" s="16"/>
    </row>
    <row r="16" ht="15.75" customHeight="1">
      <c r="A16" s="16"/>
      <c r="N16" s="15"/>
      <c r="O16" s="16"/>
    </row>
    <row r="17" ht="15.75" customHeight="1">
      <c r="A17" s="16"/>
      <c r="B17" s="17" t="s">
        <v>80</v>
      </c>
      <c r="C17" s="57">
        <v>1010.0</v>
      </c>
      <c r="D17" s="58">
        <v>13.074257425742575</v>
      </c>
      <c r="E17" s="58">
        <v>2.613419415952256</v>
      </c>
      <c r="F17" s="58">
        <v>6.8299610436762315</v>
      </c>
      <c r="N17" s="15"/>
      <c r="O17" s="16"/>
    </row>
    <row r="18" ht="15.75" customHeight="1">
      <c r="A18" s="16"/>
      <c r="C18" s="59"/>
      <c r="D18" s="16"/>
      <c r="E18" s="16"/>
      <c r="F18" s="16"/>
      <c r="N18" s="15"/>
      <c r="O18" s="16"/>
    </row>
    <row r="19" ht="15.75" customHeight="1">
      <c r="A19" s="16"/>
      <c r="B19" s="27" t="s">
        <v>81</v>
      </c>
      <c r="C19" s="57">
        <v>1516.0</v>
      </c>
      <c r="D19" s="58">
        <v>12.095646437994723</v>
      </c>
      <c r="E19" s="58">
        <v>3.241758401799471</v>
      </c>
      <c r="F19" s="58">
        <v>10.508997535637459</v>
      </c>
      <c r="N19" s="15"/>
      <c r="O19" s="16"/>
    </row>
    <row r="20" ht="15.75" customHeight="1">
      <c r="A20" s="16"/>
      <c r="N20" s="15"/>
      <c r="O20" s="16"/>
    </row>
    <row r="21" ht="15.75" customHeight="1">
      <c r="A21" s="16"/>
      <c r="B21" s="17" t="s">
        <v>82</v>
      </c>
      <c r="C21" s="60">
        <f>COUNT('Amostra_Antes_Alteração'!D2:D681)</f>
        <v>680</v>
      </c>
      <c r="D21" s="28">
        <f>AVERAGE('Amostra_Antes_Alteração'!D2:D681)</f>
        <v>13.13382353</v>
      </c>
      <c r="E21" s="28">
        <f>STDEV('Amostra_Antes_Alteração'!D2:D681)</f>
        <v>2.554508002</v>
      </c>
      <c r="F21" s="28">
        <f>VAR('Amostra_Antes_Alteração'!D2:D681)</f>
        <v>6.525511132</v>
      </c>
      <c r="N21" s="15"/>
      <c r="O21" s="16"/>
    </row>
    <row r="22" ht="15.75" customHeight="1">
      <c r="A22" s="16"/>
      <c r="C22" s="59"/>
      <c r="D22" s="16"/>
      <c r="E22" s="16"/>
      <c r="F22" s="16"/>
      <c r="N22" s="15"/>
      <c r="O22" s="16"/>
    </row>
    <row r="23" ht="15.75" customHeight="1">
      <c r="A23" s="16"/>
      <c r="B23" s="27" t="s">
        <v>83</v>
      </c>
      <c r="C23" s="60">
        <f>COUNT('Amostra_Depois_Alteração'!D2:D780)</f>
        <v>779</v>
      </c>
      <c r="D23" s="28">
        <f>AVERAGE('Amostra_Depois_Alteração'!D2:D780)</f>
        <v>11.92297818</v>
      </c>
      <c r="E23" s="28">
        <f>STDEV('Amostra_Depois_Alteração'!D2:D780)</f>
        <v>3.295119607</v>
      </c>
      <c r="F23" s="28">
        <f>VAR('Amostra_Depois_Alteração'!D2:D780)</f>
        <v>10.85781323</v>
      </c>
      <c r="N23" s="15"/>
      <c r="O23" s="16"/>
    </row>
    <row r="24" ht="15.75" customHeight="1">
      <c r="A24" s="16"/>
      <c r="N24" s="15"/>
      <c r="O24" s="16"/>
    </row>
    <row r="25" ht="15.75" customHeight="1">
      <c r="A25" s="16"/>
      <c r="N25" s="15"/>
      <c r="O25" s="16"/>
    </row>
    <row r="26" ht="15.75" customHeight="1">
      <c r="A26" s="16"/>
      <c r="B26" s="17" t="s">
        <v>84</v>
      </c>
      <c r="C26" s="61" t="s">
        <v>85</v>
      </c>
      <c r="N26" s="15"/>
      <c r="O26" s="16"/>
    </row>
    <row r="27" ht="15.75" customHeight="1">
      <c r="A27" s="16"/>
      <c r="N27" s="15"/>
      <c r="O27" s="16"/>
    </row>
    <row r="28" ht="15.75" customHeight="1">
      <c r="A28" s="16"/>
      <c r="N28" s="15"/>
      <c r="O28" s="16"/>
    </row>
    <row r="29" ht="15.75" customHeight="1">
      <c r="A29" s="16"/>
      <c r="N29" s="15"/>
      <c r="O29" s="16"/>
    </row>
    <row r="30" ht="15.75" customHeight="1">
      <c r="A30" s="16"/>
      <c r="N30" s="15"/>
      <c r="O30" s="16"/>
    </row>
    <row r="31" ht="15.75" customHeight="1">
      <c r="A31" s="16"/>
      <c r="N31" s="15"/>
      <c r="O31" s="16"/>
    </row>
    <row r="32" ht="15.75" customHeight="1">
      <c r="A32" s="16"/>
      <c r="B32" s="17" t="s">
        <v>86</v>
      </c>
      <c r="C32" s="61" t="s">
        <v>87</v>
      </c>
      <c r="N32" s="15"/>
      <c r="O32" s="16"/>
    </row>
    <row r="33" ht="15.75" customHeight="1">
      <c r="A33" s="16"/>
      <c r="N33" s="16"/>
      <c r="O33" s="16"/>
    </row>
    <row r="34" ht="15.75" customHeight="1">
      <c r="A34" s="16"/>
      <c r="N34" s="16"/>
      <c r="O34" s="16"/>
    </row>
    <row r="35" ht="15.75" customHeight="1">
      <c r="A35" s="16"/>
      <c r="N35" s="16"/>
      <c r="O35" s="16"/>
    </row>
    <row r="36" ht="15.75" customHeight="1">
      <c r="A36" s="16"/>
      <c r="N36" s="16"/>
      <c r="O36" s="16"/>
    </row>
    <row r="37" ht="15.75" customHeight="1">
      <c r="A37" s="16"/>
      <c r="N37" s="16"/>
      <c r="O37" s="16"/>
    </row>
    <row r="38" ht="15.75" customHeight="1">
      <c r="A38" s="16"/>
      <c r="N38" s="16"/>
      <c r="O38" s="16"/>
    </row>
    <row r="39" ht="15.75" customHeight="1">
      <c r="A39" s="16"/>
      <c r="B39" s="17" t="s">
        <v>88</v>
      </c>
      <c r="C39" s="62">
        <f>(D21-D23)/sqrt((E21^2/C21)+(E23^2/C23))</f>
        <v>7.892895464</v>
      </c>
      <c r="D39" s="63" t="s">
        <v>89</v>
      </c>
      <c r="N39" s="16"/>
      <c r="O39" s="16"/>
    </row>
    <row r="40" ht="15.75" customHeight="1">
      <c r="A40" s="16"/>
      <c r="D40" s="64" t="s">
        <v>90</v>
      </c>
      <c r="N40" s="16"/>
      <c r="O40" s="16"/>
    </row>
    <row r="41" ht="27.75" customHeight="1">
      <c r="A41" s="16"/>
      <c r="D41" s="65" t="s">
        <v>91</v>
      </c>
      <c r="N41" s="16"/>
      <c r="O41" s="16"/>
    </row>
    <row r="42" ht="40.5" customHeight="1">
      <c r="A42" s="16"/>
      <c r="N42" s="16"/>
      <c r="O42" s="16"/>
    </row>
    <row r="43" ht="15.75" customHeight="1">
      <c r="A43" s="16"/>
      <c r="N43" s="16"/>
      <c r="O43" s="16"/>
    </row>
    <row r="44" ht="15.75" customHeight="1">
      <c r="A44" s="16"/>
      <c r="B44" s="17" t="s">
        <v>92</v>
      </c>
      <c r="C44" s="66">
        <f>1-0.9999</f>
        <v>0.0001</v>
      </c>
      <c r="D44" s="67">
        <f>C44*2</f>
        <v>0.0002</v>
      </c>
      <c r="E44" s="68" t="s">
        <v>93</v>
      </c>
      <c r="N44" s="16"/>
      <c r="O44" s="16"/>
    </row>
    <row r="45" ht="15.75" customHeight="1">
      <c r="A45" s="16"/>
      <c r="N45" s="16"/>
      <c r="O45" s="16"/>
    </row>
    <row r="46" ht="15.75" customHeight="1">
      <c r="A46" s="16"/>
      <c r="N46" s="16"/>
      <c r="O46" s="16"/>
    </row>
    <row r="47" ht="15.75" customHeight="1">
      <c r="A47" s="16"/>
      <c r="N47" s="16"/>
      <c r="O47" s="16"/>
    </row>
    <row r="48" ht="15.75" customHeight="1">
      <c r="A48" s="16"/>
      <c r="N48" s="16"/>
      <c r="O48" s="16"/>
    </row>
    <row r="49" ht="65.25" customHeight="1">
      <c r="A49" s="16"/>
      <c r="B49" s="17" t="s">
        <v>94</v>
      </c>
      <c r="C49" s="22" t="s">
        <v>95</v>
      </c>
      <c r="N49" s="16"/>
      <c r="O49" s="16"/>
    </row>
    <row r="50" ht="15.75" customHeight="1">
      <c r="A50" s="16"/>
      <c r="N50" s="16"/>
      <c r="O50" s="16"/>
    </row>
    <row r="51" ht="15.75" customHeight="1">
      <c r="A51" s="16"/>
      <c r="N51" s="16"/>
      <c r="O51" s="16"/>
    </row>
    <row r="52" ht="15.75" customHeight="1">
      <c r="A52" s="16"/>
      <c r="N52" s="16"/>
      <c r="O52" s="16"/>
    </row>
    <row r="53" ht="15.75" customHeight="1">
      <c r="A53" s="16"/>
      <c r="N53" s="16"/>
      <c r="O53" s="16"/>
    </row>
    <row r="54" ht="15.75" customHeight="1">
      <c r="A54" s="16"/>
      <c r="N54" s="16"/>
      <c r="O54" s="16"/>
    </row>
    <row r="55" ht="45.75" customHeight="1">
      <c r="A55" s="16"/>
      <c r="B55" s="17" t="s">
        <v>96</v>
      </c>
      <c r="C55" s="22" t="s">
        <v>97</v>
      </c>
      <c r="N55" s="16"/>
      <c r="O55" s="16"/>
    </row>
    <row r="56" ht="15.75" customHeight="1">
      <c r="A56" s="16"/>
      <c r="B56" s="15"/>
      <c r="N56" s="16"/>
      <c r="O56" s="16"/>
    </row>
    <row r="57" ht="15.75" customHeight="1">
      <c r="A57" s="16"/>
      <c r="B57" s="15"/>
      <c r="N57" s="16"/>
      <c r="O57" s="16"/>
    </row>
    <row r="58" ht="15.75" customHeight="1">
      <c r="A58" s="16"/>
      <c r="B58" s="15"/>
      <c r="N58" s="16"/>
      <c r="O58" s="16"/>
    </row>
    <row r="59" ht="15.75" customHeight="1">
      <c r="A59" s="16"/>
      <c r="N59" s="16"/>
      <c r="O59" s="16"/>
    </row>
    <row r="60" ht="15.75" customHeight="1">
      <c r="A60" s="16"/>
      <c r="N60" s="16"/>
      <c r="O60" s="16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B26:B28"/>
    <mergeCell ref="B32:B34"/>
    <mergeCell ref="B39:B41"/>
    <mergeCell ref="C39:C41"/>
    <mergeCell ref="B44:B46"/>
    <mergeCell ref="C44:C46"/>
    <mergeCell ref="D44:D46"/>
    <mergeCell ref="C32:M35"/>
    <mergeCell ref="D41:L41"/>
    <mergeCell ref="E44:I46"/>
    <mergeCell ref="C49:M52"/>
    <mergeCell ref="C55:M58"/>
    <mergeCell ref="B3:M8"/>
    <mergeCell ref="B12:B15"/>
    <mergeCell ref="C12:C15"/>
    <mergeCell ref="D12:D15"/>
    <mergeCell ref="E12:E15"/>
    <mergeCell ref="F12:F15"/>
    <mergeCell ref="C26:M29"/>
  </mergeCells>
  <drawing r:id="rId1"/>
</worksheet>
</file>