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riobustillo/Desktop/HULT /Courses /Data Visualization/"/>
    </mc:Choice>
  </mc:AlternateContent>
  <xr:revisionPtr revIDLastSave="0" documentId="13_ncr:1_{5960F85E-CA9D-9A45-9B71-D3805B4AD7D4}" xr6:coauthVersionLast="47" xr6:coauthVersionMax="47" xr10:uidLastSave="{00000000-0000-0000-0000-000000000000}"/>
  <bookViews>
    <workbookView xWindow="0" yWindow="0" windowWidth="28800" windowHeight="18000" activeTab="3" xr2:uid="{F5CD79BF-B855-DC4C-BC33-F2054B77E758}"/>
  </bookViews>
  <sheets>
    <sheet name="Letter" sheetId="1" r:id="rId1"/>
    <sheet name="Dashboard" sheetId="2" r:id="rId2"/>
    <sheet name="Dashboard 2 " sheetId="3" r:id="rId3"/>
    <sheet name="References" sheetId="4" r:id="rId4"/>
  </sheets>
  <definedNames>
    <definedName name="_xlchart.v1.0" hidden="1">'Dashboard 2 '!$N$87:$N$94</definedName>
    <definedName name="_xlchart.v1.1" hidden="1">'Dashboard 2 '!$O$87:$O$94</definedName>
    <definedName name="_xlnm.Print_Area" localSheetId="1">Dashboard!$A$1:$M$61</definedName>
    <definedName name="_xlnm.Print_Area" localSheetId="2">'Dashboard 2 '!$A$1:$M$60</definedName>
    <definedName name="_xlnm.Print_Area" localSheetId="0">Letter!$A$1:$M$54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4" i="3" l="1"/>
  <c r="X19" i="3"/>
  <c r="Y19" i="3"/>
  <c r="Z19" i="3"/>
  <c r="AA19" i="3"/>
  <c r="AB19" i="3"/>
  <c r="AC19" i="3"/>
  <c r="X20" i="3"/>
  <c r="Y20" i="3"/>
  <c r="Z20" i="3"/>
  <c r="AA20" i="3"/>
  <c r="AB20" i="3"/>
  <c r="AC20" i="3"/>
  <c r="X21" i="3"/>
  <c r="Y21" i="3"/>
  <c r="Z21" i="3"/>
  <c r="AA21" i="3"/>
  <c r="AB21" i="3"/>
  <c r="AC21" i="3"/>
  <c r="W20" i="3"/>
  <c r="W21" i="3"/>
  <c r="W19" i="3"/>
  <c r="O19" i="2" l="1"/>
</calcChain>
</file>

<file path=xl/sharedStrings.xml><?xml version="1.0" encoding="utf-8"?>
<sst xmlns="http://schemas.openxmlformats.org/spreadsheetml/2006/main" count="161" uniqueCount="95">
  <si>
    <t xml:space="preserve">Nike </t>
  </si>
  <si>
    <t>Adidas</t>
  </si>
  <si>
    <t xml:space="preserve">E-commerce net sales 2014 to 2022 in million US - Dollar </t>
  </si>
  <si>
    <t xml:space="preserve">Global Revenue of adidas, Nike and Puma  in billion euros </t>
  </si>
  <si>
    <t xml:space="preserve">Puma </t>
  </si>
  <si>
    <t xml:space="preserve">Revenues worldwide 2005 to 2021 </t>
  </si>
  <si>
    <t xml:space="preserve">Net Sales by Channel </t>
  </si>
  <si>
    <t>Nike</t>
  </si>
  <si>
    <t xml:space="preserve">E-Commerce </t>
  </si>
  <si>
    <t xml:space="preserve">Retail </t>
  </si>
  <si>
    <t>Whole sale</t>
  </si>
  <si>
    <t>25 mill</t>
  </si>
  <si>
    <t>2018</t>
  </si>
  <si>
    <t>Total Revenue  Nike</t>
  </si>
  <si>
    <t>Date</t>
  </si>
  <si>
    <t>Mens</t>
  </si>
  <si>
    <t xml:space="preserve">Womens </t>
  </si>
  <si>
    <t>Kids</t>
  </si>
  <si>
    <t xml:space="preserve">Other </t>
  </si>
  <si>
    <t>Nike Wholesale Revenue by customer segment (In millions)</t>
  </si>
  <si>
    <t xml:space="preserve">Nike Advertising and Promotion Costs (In billions) </t>
  </si>
  <si>
    <t xml:space="preserve">Total visits past 6 months average </t>
  </si>
  <si>
    <t>millions</t>
  </si>
  <si>
    <t xml:space="preserve">Visits on the website per channel </t>
  </si>
  <si>
    <t xml:space="preserve">referral </t>
  </si>
  <si>
    <t xml:space="preserve">search </t>
  </si>
  <si>
    <t>good position</t>
  </si>
  <si>
    <t xml:space="preserve">social </t>
  </si>
  <si>
    <t>mail</t>
  </si>
  <si>
    <t xml:space="preserve">Display Advertising </t>
  </si>
  <si>
    <t xml:space="preserve">Average visit duration on website </t>
  </si>
  <si>
    <t>Inventory Turnover</t>
  </si>
  <si>
    <t xml:space="preserve">3.8x </t>
  </si>
  <si>
    <t xml:space="preserve">4.0x </t>
  </si>
  <si>
    <t>4.0x</t>
  </si>
  <si>
    <t>3.3x</t>
  </si>
  <si>
    <t>3.5x</t>
  </si>
  <si>
    <t xml:space="preserve">Gross Profit vs Net Profit </t>
  </si>
  <si>
    <t xml:space="preserve">Gross Profit </t>
  </si>
  <si>
    <t xml:space="preserve">Net Profit </t>
  </si>
  <si>
    <t>2.85x</t>
  </si>
  <si>
    <t>2.78x</t>
  </si>
  <si>
    <t>3.06x</t>
  </si>
  <si>
    <t>2.27x</t>
  </si>
  <si>
    <t xml:space="preserve">Demographic </t>
  </si>
  <si>
    <t>Hispanics</t>
  </si>
  <si>
    <t>Asians</t>
  </si>
  <si>
    <t>White</t>
  </si>
  <si>
    <t>Age 15 - 45</t>
  </si>
  <si>
    <t>Annual revenu growth %</t>
  </si>
  <si>
    <t xml:space="preserve">Visitors on the website by Channel </t>
  </si>
  <si>
    <t xml:space="preserve">Referral </t>
  </si>
  <si>
    <t xml:space="preserve">Search </t>
  </si>
  <si>
    <t xml:space="preserve">Social </t>
  </si>
  <si>
    <t>Mail</t>
  </si>
  <si>
    <t>Nike Demographics</t>
  </si>
  <si>
    <t xml:space="preserve">Average Duration of customers in the website: </t>
  </si>
  <si>
    <t xml:space="preserve">Global Revenue of adidas, Nike and Puma  in billion USD </t>
  </si>
  <si>
    <t>Revenues in Billion USD</t>
  </si>
  <si>
    <t xml:space="preserve">Average website visits per month </t>
  </si>
  <si>
    <t xml:space="preserve">2021 revenue by product category </t>
  </si>
  <si>
    <t>Sportswear</t>
  </si>
  <si>
    <t xml:space="preserve">Running </t>
  </si>
  <si>
    <t xml:space="preserve">Jordan Brand </t>
  </si>
  <si>
    <t xml:space="preserve">Training </t>
  </si>
  <si>
    <t>Football (Soccer)</t>
  </si>
  <si>
    <t xml:space="preserve">Nike basketball </t>
  </si>
  <si>
    <t>Others</t>
  </si>
  <si>
    <t xml:space="preserve">Net Revenues </t>
  </si>
  <si>
    <t>Revenue by products category ( in million USD)</t>
  </si>
  <si>
    <t xml:space="preserve">2020 Online Sales percentage increase. </t>
  </si>
  <si>
    <t>Advertising and Promotion Costs( in billions USD)</t>
  </si>
  <si>
    <t xml:space="preserve">Annual Revenue Growth </t>
  </si>
  <si>
    <t xml:space="preserve">Gross Profit(In million USD)  vs Net profit (In %) </t>
  </si>
  <si>
    <t>Conversion Rate year 2020</t>
  </si>
  <si>
    <t xml:space="preserve">E-commerce net sales from 2014 to 2021 (In millions USD ) </t>
  </si>
  <si>
    <t xml:space="preserve">Nike # of stores </t>
  </si>
  <si>
    <t>Number of stores worldwide</t>
  </si>
  <si>
    <t>Nike  Revenue by customer segment (In millions)</t>
  </si>
  <si>
    <t xml:space="preserve"> Wholesale Revenue by Customer Segment (In millions USD) </t>
  </si>
  <si>
    <t xml:space="preserve">Conversion Rate </t>
  </si>
  <si>
    <t xml:space="preserve">Reference 1 </t>
  </si>
  <si>
    <t xml:space="preserve">Reference 2 </t>
  </si>
  <si>
    <t xml:space="preserve">Reference 3 </t>
  </si>
  <si>
    <t xml:space="preserve">Reference 4 </t>
  </si>
  <si>
    <t xml:space="preserve">Referece 5 </t>
  </si>
  <si>
    <t xml:space="preserve">References </t>
  </si>
  <si>
    <r>
      <t>Statista. 2021. </t>
    </r>
    <r>
      <rPr>
        <i/>
        <sz val="13"/>
        <color rgb="FF000000"/>
        <rFont val="Arial"/>
        <family val="2"/>
      </rPr>
      <t>E-Commerce net sales of nike.com from 2014 to 2022 | Statista</t>
    </r>
    <r>
      <rPr>
        <sz val="13"/>
        <color rgb="FF000000"/>
        <rFont val="Arial"/>
        <family val="2"/>
      </rPr>
      <t>. [online] Available at: &lt;https://www.statista.com/forecasts/1218320/nike-revenue-development-ecommercedb&gt; [Accessed 29 November 2021].</t>
    </r>
  </si>
  <si>
    <r>
      <t>Finbox.com. 2021. </t>
    </r>
    <r>
      <rPr>
        <i/>
        <sz val="13"/>
        <color rgb="FF000000"/>
        <rFont val="Arial"/>
        <family val="2"/>
      </rPr>
      <t>The Complete Toolbox For Investors | finbox.com</t>
    </r>
    <r>
      <rPr>
        <sz val="13"/>
        <color rgb="FF000000"/>
        <rFont val="Arial"/>
        <family val="2"/>
      </rPr>
      <t>. [online] Available at: &lt;https://finbox.com/NYSE:NKE/charts&gt; [Accessed 29 November 2021].</t>
    </r>
  </si>
  <si>
    <r>
      <t>Investors.nike.com. 2021. </t>
    </r>
    <r>
      <rPr>
        <i/>
        <sz val="13"/>
        <color rgb="FF000000"/>
        <rFont val="Arial"/>
        <family val="2"/>
      </rPr>
      <t>NIKE, Inc. - Investor Relations - Investors - News, Events and Reports</t>
    </r>
    <r>
      <rPr>
        <sz val="13"/>
        <color rgb="FF000000"/>
        <rFont val="Arial"/>
        <family val="2"/>
      </rPr>
      <t>. [online] Available at: &lt;https://investors.nike.com/investors/news-events-and-reports/default.aspx&gt; [Accessed 29 November 2021].</t>
    </r>
  </si>
  <si>
    <r>
      <t>Statista. 2021. </t>
    </r>
    <r>
      <rPr>
        <i/>
        <sz val="13"/>
        <color rgb="FF000000"/>
        <rFont val="Arial"/>
        <family val="2"/>
      </rPr>
      <t>Topic: Adidas</t>
    </r>
    <r>
      <rPr>
        <sz val="13"/>
        <color rgb="FF000000"/>
        <rFont val="Arial"/>
        <family val="2"/>
      </rPr>
      <t>. [online] Available at: &lt;https://www.statista.com/topics/1257/adidas/#dossierSummary__chapter1&gt; [Accessed 29 November 2021].</t>
    </r>
  </si>
  <si>
    <t>Mymission.lamission.edu. 2021. [online] Available at: &lt;https://mymission.lamission.edu/userdata/schonfd/docs/assignments/nike%20segmentation%20and%20targeting.pdf&gt; [Accessed 29 November 2021].</t>
  </si>
  <si>
    <r>
      <t>Gurufocus.com. 2021. </t>
    </r>
    <r>
      <rPr>
        <i/>
        <sz val="13"/>
        <color rgb="FF000000"/>
        <rFont val="Arial"/>
        <family val="2"/>
      </rPr>
      <t>Nike Net Margin % | NKE - GuruFocus.com</t>
    </r>
    <r>
      <rPr>
        <sz val="13"/>
        <color rgb="FF000000"/>
        <rFont val="Arial"/>
        <family val="2"/>
      </rPr>
      <t>. [online] Available at: &lt;https://www.gurufocus.com/term/netmargin/NYSE:NKE/Net-Margin-/Nike&gt; [Accessed 29 November 2021].</t>
    </r>
  </si>
  <si>
    <t>Referece 6</t>
  </si>
  <si>
    <t>Nike Inventory 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</si>
</sst>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9" formatCode="0.000"/>
    <numFmt numFmtId="172" formatCode="[$-409]mmm\-yy;@"/>
    <numFmt numFmtId="174" formatCode="_(* #,##0_);_(* \(#,##0\);_(* &quot;-&quot;??_);_(@_)"/>
  </numFmts>
  <fonts count="5" x14ac:knownFonts="1">
    <font>
      <sz val="12"/>
      <color theme="1"/>
      <name val="Calibri"/>
      <family val="2"/>
      <scheme val="minor"/>
    </font>
    <font>
      <sz val="12"/>
      <color theme="1"/>
      <name val="Calibri"/>
      <family val="2"/>
      <scheme val="minor"/>
    </font>
    <font>
      <sz val="11"/>
      <color rgb="FF000000"/>
      <name val="Calibri"/>
      <family val="2"/>
      <scheme val="minor"/>
    </font>
    <font>
      <sz val="13"/>
      <color rgb="FF000000"/>
      <name val="Arial"/>
      <family val="2"/>
    </font>
    <font>
      <i/>
      <sz val="13"/>
      <color rgb="FF000000"/>
      <name val="Arial"/>
      <family val="2"/>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44">
    <xf numFmtId="0" fontId="0" fillId="0" borderId="0" xfId="0"/>
    <xf numFmtId="9" fontId="0" fillId="0" borderId="0" xfId="0" applyNumberFormat="1"/>
    <xf numFmtId="0" fontId="0" fillId="0" borderId="0" xfId="0" applyNumberFormat="1"/>
    <xf numFmtId="49" fontId="0" fillId="0" borderId="0" xfId="0" applyNumberFormat="1" applyAlignment="1">
      <alignment horizontal="center"/>
    </xf>
    <xf numFmtId="0" fontId="0" fillId="0" borderId="0" xfId="0" applyNumberFormat="1" applyAlignment="1">
      <alignment horizontal="center"/>
    </xf>
    <xf numFmtId="0" fontId="0" fillId="0" borderId="0" xfId="0" applyAlignment="1">
      <alignment horizontal="center"/>
    </xf>
    <xf numFmtId="169" fontId="0" fillId="0" borderId="0" xfId="0" applyNumberFormat="1"/>
    <xf numFmtId="172" fontId="0" fillId="0" borderId="0" xfId="0" applyNumberFormat="1"/>
    <xf numFmtId="0" fontId="0" fillId="0" borderId="0" xfId="0" applyAlignment="1">
      <alignment horizontal="centerContinuous"/>
    </xf>
    <xf numFmtId="0" fontId="0" fillId="2" borderId="1" xfId="0" applyFill="1" applyBorder="1" applyAlignment="1">
      <alignment horizontal="centerContinuous"/>
    </xf>
    <xf numFmtId="0" fontId="0" fillId="2" borderId="2" xfId="0" applyFill="1" applyBorder="1" applyAlignment="1">
      <alignment horizontal="centerContinuous"/>
    </xf>
    <xf numFmtId="0" fontId="0" fillId="2" borderId="3" xfId="0" applyFill="1" applyBorder="1" applyAlignment="1">
      <alignment horizontal="centerContinuous"/>
    </xf>
    <xf numFmtId="2" fontId="0" fillId="0" borderId="0" xfId="0" applyNumberFormat="1" applyAlignment="1">
      <alignment horizontal="center"/>
    </xf>
    <xf numFmtId="174" fontId="0" fillId="0" borderId="0" xfId="1" applyNumberFormat="1" applyFont="1"/>
    <xf numFmtId="10" fontId="0" fillId="0" borderId="0" xfId="0" applyNumberFormat="1"/>
    <xf numFmtId="20" fontId="0" fillId="0" borderId="0" xfId="0" applyNumberFormat="1"/>
    <xf numFmtId="0" fontId="0" fillId="0" borderId="5" xfId="0" applyBorder="1"/>
    <xf numFmtId="0" fontId="0" fillId="0" borderId="6" xfId="0" applyFill="1" applyBorder="1"/>
    <xf numFmtId="0" fontId="0" fillId="0" borderId="7" xfId="0" applyBorder="1"/>
    <xf numFmtId="0" fontId="0" fillId="0" borderId="8" xfId="0" applyBorder="1"/>
    <xf numFmtId="2" fontId="0" fillId="0" borderId="9" xfId="0" applyNumberFormat="1" applyBorder="1"/>
    <xf numFmtId="2" fontId="0" fillId="0" borderId="4" xfId="0" applyNumberFormat="1" applyBorder="1"/>
    <xf numFmtId="2" fontId="0" fillId="0" borderId="10" xfId="0" applyNumberFormat="1" applyBorder="1"/>
    <xf numFmtId="2" fontId="0" fillId="0" borderId="11" xfId="0" applyNumberFormat="1" applyBorder="1"/>
    <xf numFmtId="2" fontId="0" fillId="0" borderId="12" xfId="0" applyNumberFormat="1" applyBorder="1"/>
    <xf numFmtId="2" fontId="0" fillId="0" borderId="13" xfId="0" applyNumberFormat="1" applyBorder="1"/>
    <xf numFmtId="0" fontId="0" fillId="0" borderId="1" xfId="0" applyFill="1" applyBorder="1" applyAlignment="1">
      <alignment horizontal="centerContinuous"/>
    </xf>
    <xf numFmtId="0" fontId="2" fillId="0" borderId="0" xfId="0" applyFont="1"/>
    <xf numFmtId="0" fontId="0" fillId="0" borderId="1" xfId="0"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17" fontId="0" fillId="0" borderId="0" xfId="0" applyNumberFormat="1"/>
    <xf numFmtId="0" fontId="3" fillId="0" borderId="6" xfId="0" applyFont="1" applyBorder="1" applyAlignment="1">
      <alignment horizontal="centerContinuous" vertical="top" wrapText="1"/>
    </xf>
    <xf numFmtId="0" fontId="0" fillId="0" borderId="6" xfId="0" applyBorder="1" applyAlignment="1">
      <alignment horizontal="centerContinuous" vertical="top" wrapText="1"/>
    </xf>
    <xf numFmtId="0" fontId="0" fillId="0" borderId="14" xfId="0" applyBorder="1" applyAlignment="1">
      <alignment horizontal="centerContinuous" vertical="top" wrapText="1"/>
    </xf>
    <xf numFmtId="0" fontId="3" fillId="0" borderId="0" xfId="0" applyFont="1" applyBorder="1" applyAlignment="1">
      <alignment horizontal="centerContinuous" vertical="top" wrapText="1"/>
    </xf>
    <xf numFmtId="0" fontId="0" fillId="0" borderId="0" xfId="0" applyBorder="1" applyAlignment="1">
      <alignment horizontal="centerContinuous" vertical="top" wrapText="1"/>
    </xf>
    <xf numFmtId="0" fontId="0" fillId="0" borderId="15" xfId="0" applyBorder="1" applyAlignment="1">
      <alignment horizontal="centerContinuous" vertical="top" wrapText="1"/>
    </xf>
    <xf numFmtId="0" fontId="3" fillId="0" borderId="16" xfId="0" applyFont="1" applyBorder="1" applyAlignment="1">
      <alignment horizontal="centerContinuous" vertical="top" wrapText="1"/>
    </xf>
    <xf numFmtId="0" fontId="0" fillId="0" borderId="16" xfId="0" applyBorder="1" applyAlignment="1">
      <alignment horizontal="centerContinuous" vertical="top" wrapText="1"/>
    </xf>
    <xf numFmtId="0" fontId="0" fillId="0" borderId="17" xfId="0" applyBorder="1" applyAlignment="1">
      <alignment horizontal="centerContinuous" vertical="top" wrapText="1"/>
    </xf>
    <xf numFmtId="0" fontId="0" fillId="0" borderId="5"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E67A81"/>
      <color rgb="FFEDA8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Dashboard!$N$38</c:f>
              <c:strCache>
                <c:ptCount val="1"/>
                <c:pt idx="0">
                  <c:v>Mens</c:v>
                </c:pt>
              </c:strCache>
            </c:strRef>
          </c:tx>
          <c:spPr>
            <a:solidFill>
              <a:schemeClr val="accent1">
                <a:lumMod val="75000"/>
              </a:schemeClr>
            </a:solidFill>
            <a:ln>
              <a:noFill/>
            </a:ln>
            <a:effectLst/>
          </c:spPr>
          <c:invertIfNegative val="0"/>
          <c:cat>
            <c:numRef>
              <c:f>Dashboard!$O$37:$S$37</c:f>
              <c:numCache>
                <c:formatCode>General</c:formatCode>
                <c:ptCount val="5"/>
                <c:pt idx="0">
                  <c:v>2017</c:v>
                </c:pt>
                <c:pt idx="1">
                  <c:v>2018</c:v>
                </c:pt>
                <c:pt idx="2">
                  <c:v>2019</c:v>
                </c:pt>
                <c:pt idx="3">
                  <c:v>2020</c:v>
                </c:pt>
                <c:pt idx="4">
                  <c:v>2021</c:v>
                </c:pt>
              </c:numCache>
            </c:numRef>
          </c:cat>
          <c:val>
            <c:numRef>
              <c:f>Dashboard!$O$38:$S$38</c:f>
              <c:numCache>
                <c:formatCode>General</c:formatCode>
                <c:ptCount val="5"/>
                <c:pt idx="0">
                  <c:v>15819</c:v>
                </c:pt>
                <c:pt idx="1">
                  <c:v>16698</c:v>
                </c:pt>
                <c:pt idx="2">
                  <c:v>17737</c:v>
                </c:pt>
                <c:pt idx="3">
                  <c:v>16694</c:v>
                </c:pt>
                <c:pt idx="4">
                  <c:v>18883</c:v>
                </c:pt>
              </c:numCache>
            </c:numRef>
          </c:val>
          <c:extLst>
            <c:ext xmlns:c16="http://schemas.microsoft.com/office/drawing/2014/chart" uri="{C3380CC4-5D6E-409C-BE32-E72D297353CC}">
              <c16:uniqueId val="{00000000-4F67-B040-A0E9-33ACF0B047BB}"/>
            </c:ext>
          </c:extLst>
        </c:ser>
        <c:ser>
          <c:idx val="1"/>
          <c:order val="1"/>
          <c:tx>
            <c:strRef>
              <c:f>Dashboard!$N$39</c:f>
              <c:strCache>
                <c:ptCount val="1"/>
                <c:pt idx="0">
                  <c:v>Womens </c:v>
                </c:pt>
              </c:strCache>
            </c:strRef>
          </c:tx>
          <c:spPr>
            <a:solidFill>
              <a:srgbClr val="EDA899"/>
            </a:solidFill>
            <a:ln>
              <a:noFill/>
            </a:ln>
            <a:effectLst/>
          </c:spPr>
          <c:invertIfNegative val="0"/>
          <c:cat>
            <c:numRef>
              <c:f>Dashboard!$O$37:$S$37</c:f>
              <c:numCache>
                <c:formatCode>General</c:formatCode>
                <c:ptCount val="5"/>
                <c:pt idx="0">
                  <c:v>2017</c:v>
                </c:pt>
                <c:pt idx="1">
                  <c:v>2018</c:v>
                </c:pt>
                <c:pt idx="2">
                  <c:v>2019</c:v>
                </c:pt>
                <c:pt idx="3">
                  <c:v>2020</c:v>
                </c:pt>
                <c:pt idx="4">
                  <c:v>2021</c:v>
                </c:pt>
              </c:numCache>
            </c:numRef>
          </c:cat>
          <c:val>
            <c:numRef>
              <c:f>Dashboard!$O$39:$S$39</c:f>
              <c:numCache>
                <c:formatCode>General</c:formatCode>
                <c:ptCount val="5"/>
                <c:pt idx="0">
                  <c:v>6637</c:v>
                </c:pt>
                <c:pt idx="1">
                  <c:v>6913</c:v>
                </c:pt>
                <c:pt idx="2">
                  <c:v>7380</c:v>
                </c:pt>
                <c:pt idx="3">
                  <c:v>6999</c:v>
                </c:pt>
                <c:pt idx="4">
                  <c:v>8555</c:v>
                </c:pt>
              </c:numCache>
            </c:numRef>
          </c:val>
          <c:extLst>
            <c:ext xmlns:c16="http://schemas.microsoft.com/office/drawing/2014/chart" uri="{C3380CC4-5D6E-409C-BE32-E72D297353CC}">
              <c16:uniqueId val="{00000001-4F67-B040-A0E9-33ACF0B047BB}"/>
            </c:ext>
          </c:extLst>
        </c:ser>
        <c:ser>
          <c:idx val="2"/>
          <c:order val="2"/>
          <c:tx>
            <c:strRef>
              <c:f>Dashboard!$N$40</c:f>
              <c:strCache>
                <c:ptCount val="1"/>
                <c:pt idx="0">
                  <c:v>Kids</c:v>
                </c:pt>
              </c:strCache>
            </c:strRef>
          </c:tx>
          <c:spPr>
            <a:solidFill>
              <a:schemeClr val="accent5">
                <a:lumMod val="60000"/>
                <a:lumOff val="40000"/>
              </a:schemeClr>
            </a:solidFill>
            <a:ln>
              <a:noFill/>
            </a:ln>
            <a:effectLst/>
          </c:spPr>
          <c:invertIfNegative val="0"/>
          <c:cat>
            <c:numRef>
              <c:f>Dashboard!$O$37:$S$37</c:f>
              <c:numCache>
                <c:formatCode>General</c:formatCode>
                <c:ptCount val="5"/>
                <c:pt idx="0">
                  <c:v>2017</c:v>
                </c:pt>
                <c:pt idx="1">
                  <c:v>2018</c:v>
                </c:pt>
                <c:pt idx="2">
                  <c:v>2019</c:v>
                </c:pt>
                <c:pt idx="3">
                  <c:v>2020</c:v>
                </c:pt>
                <c:pt idx="4">
                  <c:v>2021</c:v>
                </c:pt>
              </c:numCache>
            </c:numRef>
          </c:cat>
          <c:val>
            <c:numRef>
              <c:f>Dashboard!$O$40:$S$40</c:f>
              <c:numCache>
                <c:formatCode>General</c:formatCode>
                <c:ptCount val="5"/>
                <c:pt idx="0">
                  <c:v>4838</c:v>
                </c:pt>
                <c:pt idx="1">
                  <c:v>4906</c:v>
                </c:pt>
                <c:pt idx="2">
                  <c:v>5283</c:v>
                </c:pt>
                <c:pt idx="3">
                  <c:v>5033</c:v>
                </c:pt>
                <c:pt idx="4">
                  <c:v>5884</c:v>
                </c:pt>
              </c:numCache>
            </c:numRef>
          </c:val>
          <c:extLst>
            <c:ext xmlns:c16="http://schemas.microsoft.com/office/drawing/2014/chart" uri="{C3380CC4-5D6E-409C-BE32-E72D297353CC}">
              <c16:uniqueId val="{00000002-4F67-B040-A0E9-33ACF0B047BB}"/>
            </c:ext>
          </c:extLst>
        </c:ser>
        <c:ser>
          <c:idx val="3"/>
          <c:order val="3"/>
          <c:tx>
            <c:strRef>
              <c:f>Dashboard!$N$41</c:f>
              <c:strCache>
                <c:ptCount val="1"/>
                <c:pt idx="0">
                  <c:v>Other </c:v>
                </c:pt>
              </c:strCache>
            </c:strRef>
          </c:tx>
          <c:spPr>
            <a:solidFill>
              <a:schemeClr val="bg2">
                <a:lumMod val="75000"/>
              </a:schemeClr>
            </a:solidFill>
            <a:ln>
              <a:noFill/>
            </a:ln>
            <a:effectLst/>
          </c:spPr>
          <c:invertIfNegative val="0"/>
          <c:cat>
            <c:numRef>
              <c:f>Dashboard!$O$37:$S$37</c:f>
              <c:numCache>
                <c:formatCode>General</c:formatCode>
                <c:ptCount val="5"/>
                <c:pt idx="0">
                  <c:v>2017</c:v>
                </c:pt>
                <c:pt idx="1">
                  <c:v>2018</c:v>
                </c:pt>
                <c:pt idx="2">
                  <c:v>2019</c:v>
                </c:pt>
                <c:pt idx="3">
                  <c:v>2020</c:v>
                </c:pt>
                <c:pt idx="4">
                  <c:v>2021</c:v>
                </c:pt>
              </c:numCache>
            </c:numRef>
          </c:cat>
          <c:val>
            <c:numRef>
              <c:f>Dashboard!$O$41:$S$41</c:f>
              <c:numCache>
                <c:formatCode>General</c:formatCode>
                <c:ptCount val="5"/>
                <c:pt idx="0">
                  <c:v>1400</c:v>
                </c:pt>
                <c:pt idx="1">
                  <c:v>1784</c:v>
                </c:pt>
                <c:pt idx="2">
                  <c:v>2150</c:v>
                </c:pt>
                <c:pt idx="3">
                  <c:v>1882</c:v>
                </c:pt>
                <c:pt idx="4">
                  <c:v>2448</c:v>
                </c:pt>
              </c:numCache>
            </c:numRef>
          </c:val>
          <c:extLst>
            <c:ext xmlns:c16="http://schemas.microsoft.com/office/drawing/2014/chart" uri="{C3380CC4-5D6E-409C-BE32-E72D297353CC}">
              <c16:uniqueId val="{00000003-4F67-B040-A0E9-33ACF0B047BB}"/>
            </c:ext>
          </c:extLst>
        </c:ser>
        <c:dLbls>
          <c:showLegendKey val="0"/>
          <c:showVal val="0"/>
          <c:showCatName val="0"/>
          <c:showSerName val="0"/>
          <c:showPercent val="0"/>
          <c:showBubbleSize val="0"/>
        </c:dLbls>
        <c:gapWidth val="150"/>
        <c:overlap val="100"/>
        <c:axId val="1151360656"/>
        <c:axId val="1163200576"/>
      </c:barChart>
      <c:catAx>
        <c:axId val="115136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163200576"/>
        <c:crosses val="autoZero"/>
        <c:auto val="1"/>
        <c:lblAlgn val="ctr"/>
        <c:lblOffset val="100"/>
        <c:noMultiLvlLbl val="0"/>
      </c:catAx>
      <c:valAx>
        <c:axId val="116320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15136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2 '!$N$72</c:f>
              <c:strCache>
                <c:ptCount val="1"/>
                <c:pt idx="0">
                  <c:v>Gross Profit </c:v>
                </c:pt>
              </c:strCache>
            </c:strRef>
          </c:tx>
          <c:spPr>
            <a:solidFill>
              <a:schemeClr val="accent1">
                <a:lumMod val="60000"/>
                <a:lumOff val="40000"/>
              </a:schemeClr>
            </a:solidFill>
            <a:ln>
              <a:noFill/>
            </a:ln>
            <a:effectLst/>
          </c:spPr>
          <c:invertIfNegative val="0"/>
          <c:cat>
            <c:numRef>
              <c:f>'Dashboard 2 '!$O$71:$R$71</c:f>
              <c:numCache>
                <c:formatCode>General</c:formatCode>
                <c:ptCount val="4"/>
                <c:pt idx="0">
                  <c:v>2018</c:v>
                </c:pt>
                <c:pt idx="1">
                  <c:v>2019</c:v>
                </c:pt>
                <c:pt idx="2">
                  <c:v>2020</c:v>
                </c:pt>
                <c:pt idx="3">
                  <c:v>2021</c:v>
                </c:pt>
              </c:numCache>
            </c:numRef>
          </c:cat>
          <c:val>
            <c:numRef>
              <c:f>'Dashboard 2 '!$O$72:$R$72</c:f>
              <c:numCache>
                <c:formatCode>General</c:formatCode>
                <c:ptCount val="4"/>
                <c:pt idx="0">
                  <c:v>15956</c:v>
                </c:pt>
                <c:pt idx="1">
                  <c:v>17474</c:v>
                </c:pt>
                <c:pt idx="2">
                  <c:v>16241</c:v>
                </c:pt>
                <c:pt idx="3">
                  <c:v>19962</c:v>
                </c:pt>
              </c:numCache>
            </c:numRef>
          </c:val>
          <c:extLst>
            <c:ext xmlns:c16="http://schemas.microsoft.com/office/drawing/2014/chart" uri="{C3380CC4-5D6E-409C-BE32-E72D297353CC}">
              <c16:uniqueId val="{00000000-3DFE-7D4B-B7D1-48482D997AF0}"/>
            </c:ext>
          </c:extLst>
        </c:ser>
        <c:dLbls>
          <c:showLegendKey val="0"/>
          <c:showVal val="0"/>
          <c:showCatName val="0"/>
          <c:showSerName val="0"/>
          <c:showPercent val="0"/>
          <c:showBubbleSize val="0"/>
        </c:dLbls>
        <c:gapWidth val="219"/>
        <c:overlap val="-27"/>
        <c:axId val="869779088"/>
        <c:axId val="927110608"/>
      </c:barChart>
      <c:barChart>
        <c:barDir val="col"/>
        <c:grouping val="clustered"/>
        <c:varyColors val="0"/>
        <c:ser>
          <c:idx val="1"/>
          <c:order val="1"/>
          <c:tx>
            <c:strRef>
              <c:f>'Dashboard 2 '!$N$73</c:f>
              <c:strCache>
                <c:ptCount val="1"/>
                <c:pt idx="0">
                  <c:v>Net Profit </c:v>
                </c:pt>
              </c:strCache>
            </c:strRef>
          </c:tx>
          <c:spPr>
            <a:solidFill>
              <a:schemeClr val="accent2">
                <a:lumMod val="40000"/>
                <a:lumOff val="60000"/>
              </a:schemeClr>
            </a:solidFill>
            <a:ln>
              <a:noFill/>
            </a:ln>
            <a:effectLst/>
          </c:spPr>
          <c:invertIfNegative val="0"/>
          <c:cat>
            <c:numRef>
              <c:f>'Dashboard 2 '!$O$71:$R$71</c:f>
              <c:numCache>
                <c:formatCode>General</c:formatCode>
                <c:ptCount val="4"/>
                <c:pt idx="0">
                  <c:v>2018</c:v>
                </c:pt>
                <c:pt idx="1">
                  <c:v>2019</c:v>
                </c:pt>
                <c:pt idx="2">
                  <c:v>2020</c:v>
                </c:pt>
                <c:pt idx="3">
                  <c:v>2021</c:v>
                </c:pt>
              </c:numCache>
            </c:numRef>
          </c:cat>
          <c:val>
            <c:numRef>
              <c:f>'Dashboard 2 '!$O$73:$R$73</c:f>
              <c:numCache>
                <c:formatCode>0.00%</c:formatCode>
                <c:ptCount val="4"/>
                <c:pt idx="0">
                  <c:v>5.3100000000000001E-2</c:v>
                </c:pt>
                <c:pt idx="1">
                  <c:v>0.10299999999999999</c:v>
                </c:pt>
                <c:pt idx="2">
                  <c:v>6.7900000000000002E-2</c:v>
                </c:pt>
                <c:pt idx="3">
                  <c:v>0.12859999999999999</c:v>
                </c:pt>
              </c:numCache>
            </c:numRef>
          </c:val>
          <c:extLst>
            <c:ext xmlns:c16="http://schemas.microsoft.com/office/drawing/2014/chart" uri="{C3380CC4-5D6E-409C-BE32-E72D297353CC}">
              <c16:uniqueId val="{00000001-3DFE-7D4B-B7D1-48482D997AF0}"/>
            </c:ext>
          </c:extLst>
        </c:ser>
        <c:dLbls>
          <c:showLegendKey val="0"/>
          <c:showVal val="0"/>
          <c:showCatName val="0"/>
          <c:showSerName val="0"/>
          <c:showPercent val="0"/>
          <c:showBubbleSize val="0"/>
        </c:dLbls>
        <c:gapWidth val="441"/>
        <c:overlap val="-26"/>
        <c:axId val="568322528"/>
        <c:axId val="560721568"/>
      </c:barChart>
      <c:catAx>
        <c:axId val="86977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927110608"/>
        <c:crosses val="autoZero"/>
        <c:auto val="1"/>
        <c:lblAlgn val="ctr"/>
        <c:lblOffset val="100"/>
        <c:noMultiLvlLbl val="0"/>
      </c:catAx>
      <c:valAx>
        <c:axId val="92711060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869779088"/>
        <c:crosses val="autoZero"/>
        <c:crossBetween val="between"/>
      </c:valAx>
      <c:valAx>
        <c:axId val="5607215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568322528"/>
        <c:crosses val="max"/>
        <c:crossBetween val="between"/>
      </c:valAx>
      <c:catAx>
        <c:axId val="568322528"/>
        <c:scaling>
          <c:orientation val="minMax"/>
        </c:scaling>
        <c:delete val="1"/>
        <c:axPos val="b"/>
        <c:numFmt formatCode="General" sourceLinked="1"/>
        <c:majorTickMark val="out"/>
        <c:minorTickMark val="none"/>
        <c:tickLblPos val="nextTo"/>
        <c:crossAx val="5607215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col"/>
        <c:grouping val="clustered"/>
        <c:varyColors val="0"/>
        <c:ser>
          <c:idx val="0"/>
          <c:order val="0"/>
          <c:spPr>
            <a:solidFill>
              <a:schemeClr val="accent6"/>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3-4BEC-D848-BCFD-F186F2EA2266}"/>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4BEC-D848-BCFD-F186F2EA2266}"/>
              </c:ext>
            </c:extLst>
          </c:dPt>
          <c:dPt>
            <c:idx val="2"/>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4BEC-D848-BCFD-F186F2EA2266}"/>
              </c:ext>
            </c:extLst>
          </c:dPt>
          <c:dPt>
            <c:idx val="3"/>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6-4BEC-D848-BCFD-F186F2EA2266}"/>
              </c:ext>
            </c:extLst>
          </c:dPt>
          <c:cat>
            <c:numRef>
              <c:f>'Dashboard 2 '!$N$99:$N$102</c:f>
              <c:numCache>
                <c:formatCode>General</c:formatCode>
                <c:ptCount val="4"/>
                <c:pt idx="0">
                  <c:v>2018</c:v>
                </c:pt>
                <c:pt idx="1">
                  <c:v>2019</c:v>
                </c:pt>
                <c:pt idx="2">
                  <c:v>2020</c:v>
                </c:pt>
                <c:pt idx="3">
                  <c:v>2021</c:v>
                </c:pt>
              </c:numCache>
            </c:numRef>
          </c:cat>
          <c:val>
            <c:numRef>
              <c:f>'Dashboard 2 '!$O$99:$O$102</c:f>
              <c:numCache>
                <c:formatCode>General</c:formatCode>
                <c:ptCount val="4"/>
                <c:pt idx="0">
                  <c:v>1182</c:v>
                </c:pt>
                <c:pt idx="1">
                  <c:v>1152</c:v>
                </c:pt>
                <c:pt idx="2">
                  <c:v>1096</c:v>
                </c:pt>
                <c:pt idx="3">
                  <c:v>1048</c:v>
                </c:pt>
              </c:numCache>
            </c:numRef>
          </c:val>
          <c:extLst>
            <c:ext xmlns:c16="http://schemas.microsoft.com/office/drawing/2014/chart" uri="{C3380CC4-5D6E-409C-BE32-E72D297353CC}">
              <c16:uniqueId val="{00000000-4BEC-D848-BCFD-F186F2EA2266}"/>
            </c:ext>
          </c:extLst>
        </c:ser>
        <c:dLbls>
          <c:showLegendKey val="0"/>
          <c:showVal val="0"/>
          <c:showCatName val="0"/>
          <c:showSerName val="0"/>
          <c:showPercent val="0"/>
          <c:showBubbleSize val="0"/>
        </c:dLbls>
        <c:gapWidth val="219"/>
        <c:overlap val="-27"/>
        <c:axId val="907378880"/>
        <c:axId val="559376832"/>
      </c:barChart>
      <c:catAx>
        <c:axId val="90737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559376832"/>
        <c:crosses val="autoZero"/>
        <c:auto val="1"/>
        <c:lblAlgn val="ctr"/>
        <c:lblOffset val="100"/>
        <c:noMultiLvlLbl val="0"/>
      </c:catAx>
      <c:valAx>
        <c:axId val="559376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90737888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 2 '!$O$105</c:f>
              <c:strCache>
                <c:ptCount val="1"/>
                <c:pt idx="0">
                  <c:v>Nike</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'Dashboard 2 '!$N$106:$N$111</c:f>
              <c:numCache>
                <c:formatCode>mmm\-yy</c:formatCode>
                <c:ptCount val="6"/>
                <c:pt idx="0">
                  <c:v>43983</c:v>
                </c:pt>
                <c:pt idx="1">
                  <c:v>44013</c:v>
                </c:pt>
                <c:pt idx="2">
                  <c:v>44044</c:v>
                </c:pt>
                <c:pt idx="3">
                  <c:v>44075</c:v>
                </c:pt>
                <c:pt idx="4">
                  <c:v>44105</c:v>
                </c:pt>
                <c:pt idx="5">
                  <c:v>44136</c:v>
                </c:pt>
              </c:numCache>
            </c:numRef>
          </c:cat>
          <c:val>
            <c:numRef>
              <c:f>'Dashboard 2 '!$O$106:$O$111</c:f>
              <c:numCache>
                <c:formatCode>0.00%</c:formatCode>
                <c:ptCount val="6"/>
                <c:pt idx="0">
                  <c:v>3.7999999999999999E-2</c:v>
                </c:pt>
                <c:pt idx="1">
                  <c:v>3.4000000000000002E-2</c:v>
                </c:pt>
                <c:pt idx="2">
                  <c:v>3.5000000000000003E-2</c:v>
                </c:pt>
                <c:pt idx="3">
                  <c:v>3.3000000000000002E-2</c:v>
                </c:pt>
                <c:pt idx="4">
                  <c:v>3.2000000000000001E-2</c:v>
                </c:pt>
                <c:pt idx="5">
                  <c:v>5.0999999999999997E-2</c:v>
                </c:pt>
              </c:numCache>
            </c:numRef>
          </c:val>
          <c:smooth val="0"/>
          <c:extLst>
            <c:ext xmlns:c16="http://schemas.microsoft.com/office/drawing/2014/chart" uri="{C3380CC4-5D6E-409C-BE32-E72D297353CC}">
              <c16:uniqueId val="{00000000-8CDD-0946-8C45-CF444988F763}"/>
            </c:ext>
          </c:extLst>
        </c:ser>
        <c:ser>
          <c:idx val="1"/>
          <c:order val="1"/>
          <c:tx>
            <c:strRef>
              <c:f>'Dashboard 2 '!$P$105</c:f>
              <c:strCache>
                <c:ptCount val="1"/>
                <c:pt idx="0">
                  <c:v>Adidas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'Dashboard 2 '!$N$106:$N$111</c:f>
              <c:numCache>
                <c:formatCode>mmm\-yy</c:formatCode>
                <c:ptCount val="6"/>
                <c:pt idx="0">
                  <c:v>43983</c:v>
                </c:pt>
                <c:pt idx="1">
                  <c:v>44013</c:v>
                </c:pt>
                <c:pt idx="2">
                  <c:v>44044</c:v>
                </c:pt>
                <c:pt idx="3">
                  <c:v>44075</c:v>
                </c:pt>
                <c:pt idx="4">
                  <c:v>44105</c:v>
                </c:pt>
                <c:pt idx="5">
                  <c:v>44136</c:v>
                </c:pt>
              </c:numCache>
            </c:numRef>
          </c:cat>
          <c:val>
            <c:numRef>
              <c:f>'Dashboard 2 '!$P$106:$P$111</c:f>
              <c:numCache>
                <c:formatCode>0.00%</c:formatCode>
                <c:ptCount val="6"/>
                <c:pt idx="0">
                  <c:v>6.5000000000000002E-2</c:v>
                </c:pt>
                <c:pt idx="1">
                  <c:v>5.1999999999999998E-2</c:v>
                </c:pt>
                <c:pt idx="2">
                  <c:v>4.2000000000000003E-2</c:v>
                </c:pt>
                <c:pt idx="3">
                  <c:v>4.2000000000000003E-2</c:v>
                </c:pt>
                <c:pt idx="4">
                  <c:v>4.2999999999999997E-2</c:v>
                </c:pt>
                <c:pt idx="5">
                  <c:v>4.4999999999999998E-2</c:v>
                </c:pt>
              </c:numCache>
            </c:numRef>
          </c:val>
          <c:smooth val="0"/>
          <c:extLst>
            <c:ext xmlns:c16="http://schemas.microsoft.com/office/drawing/2014/chart" uri="{C3380CC4-5D6E-409C-BE32-E72D297353CC}">
              <c16:uniqueId val="{00000001-8CDD-0946-8C45-CF444988F763}"/>
            </c:ext>
          </c:extLst>
        </c:ser>
        <c:dLbls>
          <c:showLegendKey val="0"/>
          <c:showVal val="0"/>
          <c:showCatName val="0"/>
          <c:showSerName val="0"/>
          <c:showPercent val="0"/>
          <c:showBubbleSize val="0"/>
        </c:dLbls>
        <c:marker val="1"/>
        <c:smooth val="0"/>
        <c:axId val="589127552"/>
        <c:axId val="589026400"/>
      </c:lineChart>
      <c:dateAx>
        <c:axId val="5891275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589026400"/>
        <c:crosses val="autoZero"/>
        <c:auto val="1"/>
        <c:lblOffset val="100"/>
        <c:baseTimeUnit val="months"/>
      </c:dateAx>
      <c:valAx>
        <c:axId val="5890264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58912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HN"/>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Dashboard!$N$56:$N$60</c:f>
              <c:strCache>
                <c:ptCount val="5"/>
                <c:pt idx="0">
                  <c:v>Referral </c:v>
                </c:pt>
                <c:pt idx="1">
                  <c:v>Search </c:v>
                </c:pt>
                <c:pt idx="2">
                  <c:v>Social </c:v>
                </c:pt>
                <c:pt idx="3">
                  <c:v>Mail</c:v>
                </c:pt>
                <c:pt idx="4">
                  <c:v>Display Advertising </c:v>
                </c:pt>
              </c:strCache>
            </c:strRef>
          </c:cat>
          <c:val>
            <c:numRef>
              <c:f>Dashboard!$O$56:$O$60</c:f>
              <c:numCache>
                <c:formatCode>0.00%</c:formatCode>
                <c:ptCount val="5"/>
                <c:pt idx="0">
                  <c:v>3.5400000000000001E-2</c:v>
                </c:pt>
                <c:pt idx="1">
                  <c:v>0.44180000000000003</c:v>
                </c:pt>
                <c:pt idx="2">
                  <c:v>3.2099999999999997E-2</c:v>
                </c:pt>
                <c:pt idx="3">
                  <c:v>1.41E-2</c:v>
                </c:pt>
                <c:pt idx="4">
                  <c:v>6.6000000000000003E-2</c:v>
                </c:pt>
              </c:numCache>
            </c:numRef>
          </c:val>
          <c:extLst>
            <c:ext xmlns:c16="http://schemas.microsoft.com/office/drawing/2014/chart" uri="{C3380CC4-5D6E-409C-BE32-E72D297353CC}">
              <c16:uniqueId val="{00000000-F511-114F-977B-27EB223C306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lumMod val="40000"/>
                <a:lumOff val="60000"/>
              </a:schemeClr>
            </a:solidFill>
            <a:ln>
              <a:noFill/>
            </a:ln>
            <a:effectLst/>
          </c:spPr>
          <c:invertIfNegative val="0"/>
          <c:cat>
            <c:strRef>
              <c:f>Dashboard!$N$76:$N$78</c:f>
              <c:strCache>
                <c:ptCount val="3"/>
                <c:pt idx="0">
                  <c:v>Hispanics</c:v>
                </c:pt>
                <c:pt idx="1">
                  <c:v>Asians</c:v>
                </c:pt>
                <c:pt idx="2">
                  <c:v>White</c:v>
                </c:pt>
              </c:strCache>
            </c:strRef>
          </c:cat>
          <c:val>
            <c:numRef>
              <c:f>Dashboard!$O$76:$O$78</c:f>
              <c:numCache>
                <c:formatCode>0%</c:formatCode>
                <c:ptCount val="3"/>
                <c:pt idx="0">
                  <c:v>0.19</c:v>
                </c:pt>
                <c:pt idx="1">
                  <c:v>0.05</c:v>
                </c:pt>
                <c:pt idx="2">
                  <c:v>0.67</c:v>
                </c:pt>
              </c:numCache>
            </c:numRef>
          </c:val>
          <c:extLst>
            <c:ext xmlns:c16="http://schemas.microsoft.com/office/drawing/2014/chart" uri="{C3380CC4-5D6E-409C-BE32-E72D297353CC}">
              <c16:uniqueId val="{00000000-B83F-924B-92CA-B4B198D99B96}"/>
            </c:ext>
          </c:extLst>
        </c:ser>
        <c:dLbls>
          <c:showLegendKey val="0"/>
          <c:showVal val="0"/>
          <c:showCatName val="0"/>
          <c:showSerName val="0"/>
          <c:showPercent val="0"/>
          <c:showBubbleSize val="0"/>
        </c:dLbls>
        <c:gapWidth val="219"/>
        <c:overlap val="-27"/>
        <c:axId val="830788016"/>
        <c:axId val="831210720"/>
      </c:barChart>
      <c:catAx>
        <c:axId val="83078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831210720"/>
        <c:crosses val="autoZero"/>
        <c:auto val="1"/>
        <c:lblAlgn val="ctr"/>
        <c:lblOffset val="100"/>
        <c:noMultiLvlLbl val="0"/>
      </c:catAx>
      <c:valAx>
        <c:axId val="831210720"/>
        <c:scaling>
          <c:orientation val="minMax"/>
          <c:max val="0.70000000000000007"/>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83078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Dashboard!$N$14</c:f>
              <c:strCache>
                <c:ptCount val="1"/>
                <c:pt idx="0">
                  <c:v>Nike </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Dashboard!$O$13:$W$13</c:f>
              <c:numCache>
                <c:formatCode>General</c:formatCode>
                <c:ptCount val="9"/>
                <c:pt idx="0">
                  <c:v>2014</c:v>
                </c:pt>
                <c:pt idx="1">
                  <c:v>2015</c:v>
                </c:pt>
                <c:pt idx="2">
                  <c:v>2016</c:v>
                </c:pt>
                <c:pt idx="3">
                  <c:v>2017</c:v>
                </c:pt>
                <c:pt idx="4">
                  <c:v>2018</c:v>
                </c:pt>
                <c:pt idx="5">
                  <c:v>2019</c:v>
                </c:pt>
                <c:pt idx="6">
                  <c:v>2020</c:v>
                </c:pt>
                <c:pt idx="7">
                  <c:v>2021</c:v>
                </c:pt>
              </c:numCache>
            </c:numRef>
          </c:cat>
          <c:val>
            <c:numRef>
              <c:f>Dashboard!$O$14:$W$14</c:f>
              <c:numCache>
                <c:formatCode>_(* #,##0_);_(* \(#,##0\);_(* "-"??_);_(@_)</c:formatCode>
                <c:ptCount val="9"/>
                <c:pt idx="0">
                  <c:v>1121</c:v>
                </c:pt>
                <c:pt idx="1">
                  <c:v>1643</c:v>
                </c:pt>
                <c:pt idx="2">
                  <c:v>2113</c:v>
                </c:pt>
                <c:pt idx="3">
                  <c:v>2634</c:v>
                </c:pt>
                <c:pt idx="4">
                  <c:v>3524</c:v>
                </c:pt>
                <c:pt idx="5">
                  <c:v>5218</c:v>
                </c:pt>
                <c:pt idx="6">
                  <c:v>8573</c:v>
                </c:pt>
                <c:pt idx="7">
                  <c:v>10639</c:v>
                </c:pt>
              </c:numCache>
            </c:numRef>
          </c:val>
          <c:smooth val="0"/>
          <c:extLst>
            <c:ext xmlns:c16="http://schemas.microsoft.com/office/drawing/2014/chart" uri="{C3380CC4-5D6E-409C-BE32-E72D297353CC}">
              <c16:uniqueId val="{00000000-D853-FE41-8A08-DE0037164EDB}"/>
            </c:ext>
          </c:extLst>
        </c:ser>
        <c:ser>
          <c:idx val="1"/>
          <c:order val="1"/>
          <c:tx>
            <c:strRef>
              <c:f>Dashboard!$N$15</c:f>
              <c:strCache>
                <c:ptCount val="1"/>
                <c:pt idx="0">
                  <c:v>Adidas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Dashboard!$O$13:$W$13</c:f>
              <c:numCache>
                <c:formatCode>General</c:formatCode>
                <c:ptCount val="9"/>
                <c:pt idx="0">
                  <c:v>2014</c:v>
                </c:pt>
                <c:pt idx="1">
                  <c:v>2015</c:v>
                </c:pt>
                <c:pt idx="2">
                  <c:v>2016</c:v>
                </c:pt>
                <c:pt idx="3">
                  <c:v>2017</c:v>
                </c:pt>
                <c:pt idx="4">
                  <c:v>2018</c:v>
                </c:pt>
                <c:pt idx="5">
                  <c:v>2019</c:v>
                </c:pt>
                <c:pt idx="6">
                  <c:v>2020</c:v>
                </c:pt>
                <c:pt idx="7">
                  <c:v>2021</c:v>
                </c:pt>
              </c:numCache>
            </c:numRef>
          </c:cat>
          <c:val>
            <c:numRef>
              <c:f>Dashboard!$O$15:$W$15</c:f>
              <c:numCache>
                <c:formatCode>General</c:formatCode>
                <c:ptCount val="9"/>
                <c:pt idx="0">
                  <c:v>136</c:v>
                </c:pt>
                <c:pt idx="1">
                  <c:v>179</c:v>
                </c:pt>
                <c:pt idx="2">
                  <c:v>306</c:v>
                </c:pt>
                <c:pt idx="3">
                  <c:v>516</c:v>
                </c:pt>
                <c:pt idx="4">
                  <c:v>663</c:v>
                </c:pt>
                <c:pt idx="5">
                  <c:v>881</c:v>
                </c:pt>
                <c:pt idx="6">
                  <c:v>1417</c:v>
                </c:pt>
                <c:pt idx="7">
                  <c:v>2254</c:v>
                </c:pt>
              </c:numCache>
            </c:numRef>
          </c:val>
          <c:smooth val="0"/>
          <c:extLst>
            <c:ext xmlns:c16="http://schemas.microsoft.com/office/drawing/2014/chart" uri="{C3380CC4-5D6E-409C-BE32-E72D297353CC}">
              <c16:uniqueId val="{00000001-D853-FE41-8A08-DE0037164EDB}"/>
            </c:ext>
          </c:extLst>
        </c:ser>
        <c:dLbls>
          <c:showLegendKey val="0"/>
          <c:showVal val="0"/>
          <c:showCatName val="0"/>
          <c:showSerName val="0"/>
          <c:showPercent val="0"/>
          <c:showBubbleSize val="0"/>
        </c:dLbls>
        <c:marker val="1"/>
        <c:smooth val="0"/>
        <c:axId val="1220080256"/>
        <c:axId val="1151810224"/>
      </c:lineChart>
      <c:catAx>
        <c:axId val="122008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151810224"/>
        <c:crosses val="autoZero"/>
        <c:auto val="1"/>
        <c:lblAlgn val="ctr"/>
        <c:lblOffset val="100"/>
        <c:noMultiLvlLbl val="0"/>
      </c:catAx>
      <c:valAx>
        <c:axId val="11518102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220080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Dashboard!$N$66</c:f>
              <c:strCache>
                <c:ptCount val="1"/>
                <c:pt idx="0">
                  <c:v>Nike</c:v>
                </c:pt>
              </c:strCache>
            </c:strRef>
          </c:tx>
          <c:spPr>
            <a:solidFill>
              <a:schemeClr val="accent2">
                <a:lumMod val="60000"/>
                <a:lumOff val="40000"/>
              </a:schemeClr>
            </a:solidFill>
            <a:ln>
              <a:noFill/>
            </a:ln>
            <a:effectLst/>
          </c:spPr>
          <c:invertIfNegative val="0"/>
          <c:cat>
            <c:numRef>
              <c:f>Dashboard!$O$65:$R$65</c:f>
              <c:numCache>
                <c:formatCode>General</c:formatCode>
                <c:ptCount val="4"/>
                <c:pt idx="0">
                  <c:v>2017</c:v>
                </c:pt>
                <c:pt idx="1">
                  <c:v>2018</c:v>
                </c:pt>
                <c:pt idx="2">
                  <c:v>2019</c:v>
                </c:pt>
                <c:pt idx="3">
                  <c:v>2020</c:v>
                </c:pt>
              </c:numCache>
            </c:numRef>
          </c:cat>
          <c:val>
            <c:numRef>
              <c:f>Dashboard!$O$66:$R$66</c:f>
              <c:numCache>
                <c:formatCode>General</c:formatCode>
                <c:ptCount val="4"/>
                <c:pt idx="0">
                  <c:v>3.8</c:v>
                </c:pt>
                <c:pt idx="1">
                  <c:v>4</c:v>
                </c:pt>
                <c:pt idx="2">
                  <c:v>4</c:v>
                </c:pt>
                <c:pt idx="3">
                  <c:v>3.3</c:v>
                </c:pt>
              </c:numCache>
            </c:numRef>
          </c:val>
          <c:extLst>
            <c:ext xmlns:c16="http://schemas.microsoft.com/office/drawing/2014/chart" uri="{C3380CC4-5D6E-409C-BE32-E72D297353CC}">
              <c16:uniqueId val="{00000000-506E-304A-9650-F0D08E50D0C1}"/>
            </c:ext>
          </c:extLst>
        </c:ser>
        <c:ser>
          <c:idx val="1"/>
          <c:order val="1"/>
          <c:tx>
            <c:strRef>
              <c:f>Dashboard!$N$67</c:f>
              <c:strCache>
                <c:ptCount val="1"/>
                <c:pt idx="0">
                  <c:v>Adidas</c:v>
                </c:pt>
              </c:strCache>
            </c:strRef>
          </c:tx>
          <c:spPr>
            <a:solidFill>
              <a:schemeClr val="accent3">
                <a:lumMod val="75000"/>
              </a:schemeClr>
            </a:solidFill>
            <a:ln>
              <a:noFill/>
            </a:ln>
            <a:effectLst/>
          </c:spPr>
          <c:invertIfNegative val="0"/>
          <c:cat>
            <c:numRef>
              <c:f>Dashboard!$O$65:$R$65</c:f>
              <c:numCache>
                <c:formatCode>General</c:formatCode>
                <c:ptCount val="4"/>
                <c:pt idx="0">
                  <c:v>2017</c:v>
                </c:pt>
                <c:pt idx="1">
                  <c:v>2018</c:v>
                </c:pt>
                <c:pt idx="2">
                  <c:v>2019</c:v>
                </c:pt>
                <c:pt idx="3">
                  <c:v>2020</c:v>
                </c:pt>
              </c:numCache>
            </c:numRef>
          </c:cat>
          <c:val>
            <c:numRef>
              <c:f>Dashboard!$O$67:$R$67</c:f>
              <c:numCache>
                <c:formatCode>General</c:formatCode>
                <c:ptCount val="4"/>
                <c:pt idx="0">
                  <c:v>2.85</c:v>
                </c:pt>
                <c:pt idx="1">
                  <c:v>3.06</c:v>
                </c:pt>
                <c:pt idx="2">
                  <c:v>2.78</c:v>
                </c:pt>
                <c:pt idx="3">
                  <c:v>2.27</c:v>
                </c:pt>
              </c:numCache>
            </c:numRef>
          </c:val>
          <c:extLst>
            <c:ext xmlns:c16="http://schemas.microsoft.com/office/drawing/2014/chart" uri="{C3380CC4-5D6E-409C-BE32-E72D297353CC}">
              <c16:uniqueId val="{00000001-506E-304A-9650-F0D08E50D0C1}"/>
            </c:ext>
          </c:extLst>
        </c:ser>
        <c:dLbls>
          <c:showLegendKey val="0"/>
          <c:showVal val="0"/>
          <c:showCatName val="0"/>
          <c:showSerName val="0"/>
          <c:showPercent val="0"/>
          <c:showBubbleSize val="0"/>
        </c:dLbls>
        <c:gapWidth val="219"/>
        <c:overlap val="-27"/>
        <c:axId val="823628160"/>
        <c:axId val="823428816"/>
      </c:barChart>
      <c:catAx>
        <c:axId val="82362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823428816"/>
        <c:crosses val="autoZero"/>
        <c:auto val="1"/>
        <c:lblAlgn val="ctr"/>
        <c:lblOffset val="100"/>
        <c:noMultiLvlLbl val="0"/>
      </c:catAx>
      <c:valAx>
        <c:axId val="82342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82362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Dashboard!$O$27</c:f>
              <c:strCache>
                <c:ptCount val="1"/>
                <c:pt idx="0">
                  <c:v>Nike</c:v>
                </c:pt>
              </c:strCache>
            </c:strRef>
          </c:tx>
          <c:spPr>
            <a:solidFill>
              <a:schemeClr val="accent2">
                <a:lumMod val="60000"/>
                <a:lumOff val="40000"/>
              </a:schemeClr>
            </a:solidFill>
            <a:ln>
              <a:noFill/>
            </a:ln>
            <a:effectLst/>
          </c:spPr>
          <c:invertIfNegative val="0"/>
          <c:cat>
            <c:strRef>
              <c:f>Dashboard!$N$28:$N$30</c:f>
              <c:strCache>
                <c:ptCount val="3"/>
                <c:pt idx="0">
                  <c:v>E-Commerce </c:v>
                </c:pt>
                <c:pt idx="1">
                  <c:v>Retail </c:v>
                </c:pt>
                <c:pt idx="2">
                  <c:v>Whole sale</c:v>
                </c:pt>
              </c:strCache>
            </c:strRef>
          </c:cat>
          <c:val>
            <c:numRef>
              <c:f>Dashboard!$O$28:$O$30</c:f>
              <c:numCache>
                <c:formatCode>0%</c:formatCode>
                <c:ptCount val="3"/>
                <c:pt idx="0">
                  <c:v>0.21</c:v>
                </c:pt>
                <c:pt idx="1">
                  <c:v>0.23</c:v>
                </c:pt>
                <c:pt idx="2">
                  <c:v>0.56000000000000005</c:v>
                </c:pt>
              </c:numCache>
            </c:numRef>
          </c:val>
          <c:extLst>
            <c:ext xmlns:c16="http://schemas.microsoft.com/office/drawing/2014/chart" uri="{C3380CC4-5D6E-409C-BE32-E72D297353CC}">
              <c16:uniqueId val="{00000000-5330-C84A-9048-5F7C03C64152}"/>
            </c:ext>
          </c:extLst>
        </c:ser>
        <c:ser>
          <c:idx val="1"/>
          <c:order val="1"/>
          <c:tx>
            <c:strRef>
              <c:f>Dashboard!$P$27</c:f>
              <c:strCache>
                <c:ptCount val="1"/>
                <c:pt idx="0">
                  <c:v>Adidas</c:v>
                </c:pt>
              </c:strCache>
            </c:strRef>
          </c:tx>
          <c:spPr>
            <a:solidFill>
              <a:schemeClr val="bg2">
                <a:lumMod val="50000"/>
              </a:schemeClr>
            </a:solidFill>
            <a:ln>
              <a:noFill/>
            </a:ln>
            <a:effectLst/>
          </c:spPr>
          <c:invertIfNegative val="0"/>
          <c:cat>
            <c:strRef>
              <c:f>Dashboard!$N$28:$N$30</c:f>
              <c:strCache>
                <c:ptCount val="3"/>
                <c:pt idx="0">
                  <c:v>E-Commerce </c:v>
                </c:pt>
                <c:pt idx="1">
                  <c:v>Retail </c:v>
                </c:pt>
                <c:pt idx="2">
                  <c:v>Whole sale</c:v>
                </c:pt>
              </c:strCache>
            </c:strRef>
          </c:cat>
          <c:val>
            <c:numRef>
              <c:f>Dashboard!$P$28:$P$30</c:f>
              <c:numCache>
                <c:formatCode>0%</c:formatCode>
                <c:ptCount val="3"/>
                <c:pt idx="0">
                  <c:v>0.21</c:v>
                </c:pt>
                <c:pt idx="1">
                  <c:v>0.2</c:v>
                </c:pt>
                <c:pt idx="2">
                  <c:v>0.59</c:v>
                </c:pt>
              </c:numCache>
            </c:numRef>
          </c:val>
          <c:extLst>
            <c:ext xmlns:c16="http://schemas.microsoft.com/office/drawing/2014/chart" uri="{C3380CC4-5D6E-409C-BE32-E72D297353CC}">
              <c16:uniqueId val="{00000001-5330-C84A-9048-5F7C03C64152}"/>
            </c:ext>
          </c:extLst>
        </c:ser>
        <c:dLbls>
          <c:showLegendKey val="0"/>
          <c:showVal val="0"/>
          <c:showCatName val="0"/>
          <c:showSerName val="0"/>
          <c:showPercent val="0"/>
          <c:showBubbleSize val="0"/>
        </c:dLbls>
        <c:gapWidth val="182"/>
        <c:axId val="1108187520"/>
        <c:axId val="948188848"/>
      </c:barChart>
      <c:catAx>
        <c:axId val="110818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948188848"/>
        <c:crosses val="autoZero"/>
        <c:auto val="1"/>
        <c:lblAlgn val="ctr"/>
        <c:lblOffset val="100"/>
        <c:noMultiLvlLbl val="0"/>
      </c:catAx>
      <c:valAx>
        <c:axId val="948188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108187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 2 '!$V$19</c:f>
              <c:strCache>
                <c:ptCount val="1"/>
                <c:pt idx="0">
                  <c:v>Nike </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'Dashboard 2 '!$W$18:$AC$18</c:f>
              <c:numCache>
                <c:formatCode>General</c:formatCode>
                <c:ptCount val="7"/>
                <c:pt idx="0">
                  <c:v>2014</c:v>
                </c:pt>
                <c:pt idx="1">
                  <c:v>2015</c:v>
                </c:pt>
                <c:pt idx="2">
                  <c:v>2016</c:v>
                </c:pt>
                <c:pt idx="3">
                  <c:v>2017</c:v>
                </c:pt>
                <c:pt idx="4">
                  <c:v>2018</c:v>
                </c:pt>
                <c:pt idx="5">
                  <c:v>2019</c:v>
                </c:pt>
                <c:pt idx="6">
                  <c:v>2020</c:v>
                </c:pt>
              </c:numCache>
            </c:numRef>
          </c:cat>
          <c:val>
            <c:numRef>
              <c:f>'Dashboard 2 '!$W$19:$AC$19</c:f>
              <c:numCache>
                <c:formatCode>0.00</c:formatCode>
                <c:ptCount val="7"/>
                <c:pt idx="0">
                  <c:v>28.238699999999994</c:v>
                </c:pt>
                <c:pt idx="1">
                  <c:v>31.086299999999998</c:v>
                </c:pt>
                <c:pt idx="2">
                  <c:v>32.882999999999996</c:v>
                </c:pt>
                <c:pt idx="3">
                  <c:v>34.5441</c:v>
                </c:pt>
                <c:pt idx="4">
                  <c:v>35.4255</c:v>
                </c:pt>
                <c:pt idx="5">
                  <c:v>39.696899999999999</c:v>
                </c:pt>
                <c:pt idx="6">
                  <c:v>37.967999999999996</c:v>
                </c:pt>
              </c:numCache>
            </c:numRef>
          </c:val>
          <c:smooth val="0"/>
          <c:extLst>
            <c:ext xmlns:c16="http://schemas.microsoft.com/office/drawing/2014/chart" uri="{C3380CC4-5D6E-409C-BE32-E72D297353CC}">
              <c16:uniqueId val="{00000000-532B-F44C-84A1-8B61426FDE7B}"/>
            </c:ext>
          </c:extLst>
        </c:ser>
        <c:ser>
          <c:idx val="1"/>
          <c:order val="1"/>
          <c:tx>
            <c:strRef>
              <c:f>'Dashboard 2 '!$V$20</c:f>
              <c:strCache>
                <c:ptCount val="1"/>
                <c:pt idx="0">
                  <c:v>Adidas</c:v>
                </c:pt>
              </c:strCache>
            </c:strRef>
          </c:tx>
          <c:spPr>
            <a:ln w="28575" cap="rnd">
              <a:solidFill>
                <a:schemeClr val="bg2">
                  <a:lumMod val="25000"/>
                </a:schemeClr>
              </a:solidFill>
              <a:round/>
            </a:ln>
            <a:effectLst/>
          </c:spPr>
          <c:marker>
            <c:symbol val="circle"/>
            <c:size val="5"/>
            <c:spPr>
              <a:solidFill>
                <a:schemeClr val="bg2">
                  <a:lumMod val="25000"/>
                </a:schemeClr>
              </a:solidFill>
              <a:ln w="9525">
                <a:solidFill>
                  <a:schemeClr val="bg2">
                    <a:lumMod val="50000"/>
                  </a:schemeClr>
                </a:solidFill>
              </a:ln>
              <a:effectLst/>
            </c:spPr>
          </c:marker>
          <c:cat>
            <c:numRef>
              <c:f>'Dashboard 2 '!$W$18:$AC$18</c:f>
              <c:numCache>
                <c:formatCode>General</c:formatCode>
                <c:ptCount val="7"/>
                <c:pt idx="0">
                  <c:v>2014</c:v>
                </c:pt>
                <c:pt idx="1">
                  <c:v>2015</c:v>
                </c:pt>
                <c:pt idx="2">
                  <c:v>2016</c:v>
                </c:pt>
                <c:pt idx="3">
                  <c:v>2017</c:v>
                </c:pt>
                <c:pt idx="4">
                  <c:v>2018</c:v>
                </c:pt>
                <c:pt idx="5">
                  <c:v>2019</c:v>
                </c:pt>
                <c:pt idx="6">
                  <c:v>2020</c:v>
                </c:pt>
              </c:numCache>
            </c:numRef>
          </c:cat>
          <c:val>
            <c:numRef>
              <c:f>'Dashboard 2 '!$W$20:$AC$20</c:f>
              <c:numCache>
                <c:formatCode>0.00</c:formatCode>
                <c:ptCount val="7"/>
                <c:pt idx="0">
                  <c:v>16.418899999999997</c:v>
                </c:pt>
                <c:pt idx="1">
                  <c:v>19.119599999999998</c:v>
                </c:pt>
                <c:pt idx="2">
                  <c:v>20.882399999999997</c:v>
                </c:pt>
                <c:pt idx="3">
                  <c:v>23.978599999999997</c:v>
                </c:pt>
                <c:pt idx="4">
                  <c:v>24.769600000000001</c:v>
                </c:pt>
                <c:pt idx="5">
                  <c:v>26.713199999999997</c:v>
                </c:pt>
                <c:pt idx="6">
                  <c:v>22.373999999999999</c:v>
                </c:pt>
              </c:numCache>
            </c:numRef>
          </c:val>
          <c:smooth val="0"/>
          <c:extLst>
            <c:ext xmlns:c16="http://schemas.microsoft.com/office/drawing/2014/chart" uri="{C3380CC4-5D6E-409C-BE32-E72D297353CC}">
              <c16:uniqueId val="{00000001-532B-F44C-84A1-8B61426FDE7B}"/>
            </c:ext>
          </c:extLst>
        </c:ser>
        <c:ser>
          <c:idx val="2"/>
          <c:order val="2"/>
          <c:tx>
            <c:strRef>
              <c:f>'Dashboard 2 '!$V$21</c:f>
              <c:strCache>
                <c:ptCount val="1"/>
                <c:pt idx="0">
                  <c:v>Puma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'Dashboard 2 '!$W$18:$AC$18</c:f>
              <c:numCache>
                <c:formatCode>General</c:formatCode>
                <c:ptCount val="7"/>
                <c:pt idx="0">
                  <c:v>2014</c:v>
                </c:pt>
                <c:pt idx="1">
                  <c:v>2015</c:v>
                </c:pt>
                <c:pt idx="2">
                  <c:v>2016</c:v>
                </c:pt>
                <c:pt idx="3">
                  <c:v>2017</c:v>
                </c:pt>
                <c:pt idx="4">
                  <c:v>2018</c:v>
                </c:pt>
                <c:pt idx="5">
                  <c:v>2019</c:v>
                </c:pt>
                <c:pt idx="6">
                  <c:v>2020</c:v>
                </c:pt>
              </c:numCache>
            </c:numRef>
          </c:cat>
          <c:val>
            <c:numRef>
              <c:f>'Dashboard 2 '!$W$21:$AC$21</c:f>
              <c:numCache>
                <c:formatCode>0.00</c:formatCode>
                <c:ptCount val="7"/>
                <c:pt idx="0">
                  <c:v>3.3786999999999998</c:v>
                </c:pt>
                <c:pt idx="1">
                  <c:v>3.8306999999999998</c:v>
                </c:pt>
                <c:pt idx="2">
                  <c:v>4.1018999999999997</c:v>
                </c:pt>
                <c:pt idx="3">
                  <c:v>4.6781999999999995</c:v>
                </c:pt>
                <c:pt idx="4">
                  <c:v>5.2545000000000002</c:v>
                </c:pt>
                <c:pt idx="5">
                  <c:v>6.2149999999999999</c:v>
                </c:pt>
                <c:pt idx="6">
                  <c:v>5.8759999999999994</c:v>
                </c:pt>
              </c:numCache>
            </c:numRef>
          </c:val>
          <c:smooth val="0"/>
          <c:extLst>
            <c:ext xmlns:c16="http://schemas.microsoft.com/office/drawing/2014/chart" uri="{C3380CC4-5D6E-409C-BE32-E72D297353CC}">
              <c16:uniqueId val="{00000002-532B-F44C-84A1-8B61426FDE7B}"/>
            </c:ext>
          </c:extLst>
        </c:ser>
        <c:dLbls>
          <c:showLegendKey val="0"/>
          <c:showVal val="0"/>
          <c:showCatName val="0"/>
          <c:showSerName val="0"/>
          <c:showPercent val="0"/>
          <c:showBubbleSize val="0"/>
        </c:dLbls>
        <c:marker val="1"/>
        <c:smooth val="0"/>
        <c:axId val="1161952736"/>
        <c:axId val="1222773680"/>
      </c:lineChart>
      <c:catAx>
        <c:axId val="11619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222773680"/>
        <c:crosses val="autoZero"/>
        <c:auto val="1"/>
        <c:lblAlgn val="ctr"/>
        <c:lblOffset val="100"/>
        <c:noMultiLvlLbl val="0"/>
      </c:catAx>
      <c:valAx>
        <c:axId val="12227736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16195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 2 '!$N$45</c:f>
              <c:strCache>
                <c:ptCount val="1"/>
                <c:pt idx="0">
                  <c:v>Nike</c:v>
                </c:pt>
              </c:strCache>
            </c:strRef>
          </c:tx>
          <c:spPr>
            <a:solidFill>
              <a:schemeClr val="accent5">
                <a:lumMod val="60000"/>
                <a:lumOff val="40000"/>
              </a:schemeClr>
            </a:solidFill>
            <a:ln>
              <a:noFill/>
            </a:ln>
            <a:effectLst/>
          </c:spPr>
          <c:invertIfNegative val="0"/>
          <c:cat>
            <c:numRef>
              <c:f>'Dashboard 2 '!$O$44:$R$44</c:f>
              <c:numCache>
                <c:formatCode>General</c:formatCode>
                <c:ptCount val="4"/>
                <c:pt idx="0">
                  <c:v>2017</c:v>
                </c:pt>
                <c:pt idx="1">
                  <c:v>2018</c:v>
                </c:pt>
                <c:pt idx="2">
                  <c:v>2019</c:v>
                </c:pt>
                <c:pt idx="3">
                  <c:v>2020</c:v>
                </c:pt>
              </c:numCache>
            </c:numRef>
          </c:cat>
          <c:val>
            <c:numRef>
              <c:f>'Dashboard 2 '!$O$45:$R$45</c:f>
              <c:numCache>
                <c:formatCode>General</c:formatCode>
                <c:ptCount val="4"/>
                <c:pt idx="0">
                  <c:v>3.34</c:v>
                </c:pt>
                <c:pt idx="1">
                  <c:v>3.58</c:v>
                </c:pt>
                <c:pt idx="2">
                  <c:v>3.75</c:v>
                </c:pt>
                <c:pt idx="3">
                  <c:v>3.59</c:v>
                </c:pt>
              </c:numCache>
            </c:numRef>
          </c:val>
          <c:extLst>
            <c:ext xmlns:c16="http://schemas.microsoft.com/office/drawing/2014/chart" uri="{C3380CC4-5D6E-409C-BE32-E72D297353CC}">
              <c16:uniqueId val="{00000000-2517-0C47-9852-CE60A2F6AA86}"/>
            </c:ext>
          </c:extLst>
        </c:ser>
        <c:dLbls>
          <c:showLegendKey val="0"/>
          <c:showVal val="0"/>
          <c:showCatName val="0"/>
          <c:showSerName val="0"/>
          <c:showPercent val="0"/>
          <c:showBubbleSize val="0"/>
        </c:dLbls>
        <c:gapWidth val="182"/>
        <c:axId val="907968432"/>
        <c:axId val="1459717264"/>
      </c:barChart>
      <c:catAx>
        <c:axId val="90796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459717264"/>
        <c:crosses val="autoZero"/>
        <c:auto val="1"/>
        <c:lblAlgn val="ctr"/>
        <c:lblOffset val="100"/>
        <c:noMultiLvlLbl val="0"/>
      </c:catAx>
      <c:valAx>
        <c:axId val="145971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90796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95844269466315"/>
          <c:y val="2.5416666666666667E-2"/>
          <c:w val="0.84570822397200351"/>
          <c:h val="0.89814814814814814"/>
        </c:manualLayout>
      </c:layout>
      <c:lineChart>
        <c:grouping val="standard"/>
        <c:varyColors val="0"/>
        <c:ser>
          <c:idx val="0"/>
          <c:order val="0"/>
          <c:spPr>
            <a:ln w="28575" cap="rnd">
              <a:solidFill>
                <a:schemeClr val="accent1"/>
              </a:solidFill>
              <a:round/>
            </a:ln>
            <a:effectLst/>
          </c:spPr>
          <c:marker>
            <c:symbol val="circle"/>
            <c:size val="5"/>
            <c:spPr>
              <a:solidFill>
                <a:srgbClr val="FF0000"/>
              </a:solidFill>
              <a:ln w="9525">
                <a:solidFill>
                  <a:srgbClr val="C00000"/>
                </a:solidFill>
              </a:ln>
              <a:effectLst/>
            </c:spPr>
          </c:marker>
          <c:dPt>
            <c:idx val="0"/>
            <c:marker>
              <c:symbol val="circle"/>
              <c:size val="5"/>
              <c:spPr>
                <a:solidFill>
                  <a:schemeClr val="accent2">
                    <a:lumMod val="40000"/>
                    <a:lumOff val="60000"/>
                  </a:schemeClr>
                </a:solidFill>
                <a:ln w="9525">
                  <a:solidFill>
                    <a:schemeClr val="accent2">
                      <a:lumMod val="40000"/>
                      <a:lumOff val="60000"/>
                    </a:schemeClr>
                  </a:solidFill>
                </a:ln>
                <a:effectLst/>
              </c:spPr>
            </c:marker>
            <c:bubble3D val="0"/>
            <c:extLst>
              <c:ext xmlns:c16="http://schemas.microsoft.com/office/drawing/2014/chart" uri="{C3380CC4-5D6E-409C-BE32-E72D297353CC}">
                <c16:uniqueId val="{00000007-261E-614F-BD5F-680F56CA34DE}"/>
              </c:ext>
            </c:extLst>
          </c:dPt>
          <c:dPt>
            <c:idx val="1"/>
            <c:marker>
              <c:symbol val="circle"/>
              <c:size val="5"/>
              <c:spPr>
                <a:solidFill>
                  <a:schemeClr val="accent2">
                    <a:lumMod val="40000"/>
                    <a:lumOff val="60000"/>
                  </a:schemeClr>
                </a:solidFill>
                <a:ln w="9525">
                  <a:solidFill>
                    <a:schemeClr val="accent2">
                      <a:lumMod val="40000"/>
                      <a:lumOff val="60000"/>
                    </a:schemeClr>
                  </a:solidFill>
                </a:ln>
                <a:effectLst/>
              </c:spPr>
            </c:marker>
            <c:bubble3D val="0"/>
            <c:spPr>
              <a:ln w="28575" cap="rnd">
                <a:solidFill>
                  <a:schemeClr val="accent2">
                    <a:lumMod val="40000"/>
                    <a:lumOff val="60000"/>
                  </a:schemeClr>
                </a:solidFill>
                <a:round/>
              </a:ln>
              <a:effectLst/>
            </c:spPr>
            <c:extLst>
              <c:ext xmlns:c16="http://schemas.microsoft.com/office/drawing/2014/chart" uri="{C3380CC4-5D6E-409C-BE32-E72D297353CC}">
                <c16:uniqueId val="{00000006-261E-614F-BD5F-680F56CA34DE}"/>
              </c:ext>
            </c:extLst>
          </c:dPt>
          <c:dPt>
            <c:idx val="2"/>
            <c:marker>
              <c:symbol val="circle"/>
              <c:size val="5"/>
              <c:spPr>
                <a:solidFill>
                  <a:schemeClr val="accent2">
                    <a:lumMod val="40000"/>
                    <a:lumOff val="60000"/>
                  </a:schemeClr>
                </a:solidFill>
                <a:ln w="9525">
                  <a:solidFill>
                    <a:schemeClr val="accent2">
                      <a:lumMod val="40000"/>
                      <a:lumOff val="60000"/>
                    </a:schemeClr>
                  </a:solidFill>
                </a:ln>
                <a:effectLst/>
              </c:spPr>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5-261E-614F-BD5F-680F56CA34DE}"/>
              </c:ext>
            </c:extLst>
          </c:dPt>
          <c:dPt>
            <c:idx val="3"/>
            <c:marker>
              <c:symbol val="circle"/>
              <c:size val="5"/>
              <c:spPr>
                <a:solidFill>
                  <a:srgbClr val="FF0000"/>
                </a:solidFill>
                <a:ln w="50800">
                  <a:solidFill>
                    <a:srgbClr val="C00000"/>
                  </a:solidFill>
                </a:ln>
                <a:effectLst/>
              </c:spPr>
            </c:marker>
            <c:bubble3D val="0"/>
            <c:spPr>
              <a:ln w="28575" cap="rnd">
                <a:solidFill>
                  <a:schemeClr val="accent2">
                    <a:lumMod val="40000"/>
                    <a:lumOff val="60000"/>
                  </a:schemeClr>
                </a:solidFill>
                <a:round/>
              </a:ln>
              <a:effectLst/>
            </c:spPr>
            <c:extLst>
              <c:ext xmlns:c16="http://schemas.microsoft.com/office/drawing/2014/chart" uri="{C3380CC4-5D6E-409C-BE32-E72D297353CC}">
                <c16:uniqueId val="{00000004-261E-614F-BD5F-680F56CA34DE}"/>
              </c:ext>
            </c:extLst>
          </c:dPt>
          <c:dPt>
            <c:idx val="4"/>
            <c:marker>
              <c:symbol val="circle"/>
              <c:size val="5"/>
              <c:spPr>
                <a:solidFill>
                  <a:schemeClr val="accent6">
                    <a:lumMod val="60000"/>
                    <a:lumOff val="40000"/>
                  </a:schemeClr>
                </a:solidFill>
                <a:ln w="63500">
                  <a:solidFill>
                    <a:schemeClr val="accent6">
                      <a:lumMod val="60000"/>
                      <a:lumOff val="40000"/>
                    </a:schemeClr>
                  </a:solidFill>
                </a:ln>
                <a:effectLst/>
              </c:spPr>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3-261E-614F-BD5F-680F56CA34DE}"/>
              </c:ext>
            </c:extLst>
          </c:dPt>
          <c:cat>
            <c:numRef>
              <c:f>'Dashboard 2 '!$N$83:$R$83</c:f>
              <c:numCache>
                <c:formatCode>General</c:formatCode>
                <c:ptCount val="5"/>
                <c:pt idx="0">
                  <c:v>2017</c:v>
                </c:pt>
                <c:pt idx="1">
                  <c:v>2018</c:v>
                </c:pt>
                <c:pt idx="2">
                  <c:v>2019</c:v>
                </c:pt>
                <c:pt idx="3">
                  <c:v>2020</c:v>
                </c:pt>
                <c:pt idx="4">
                  <c:v>2021</c:v>
                </c:pt>
              </c:numCache>
            </c:numRef>
          </c:cat>
          <c:val>
            <c:numRef>
              <c:f>'Dashboard 2 '!$N$84:$R$84</c:f>
              <c:numCache>
                <c:formatCode>0.00%</c:formatCode>
                <c:ptCount val="5"/>
                <c:pt idx="0">
                  <c:v>6.0999999999999999E-2</c:v>
                </c:pt>
                <c:pt idx="1">
                  <c:v>5.96E-2</c:v>
                </c:pt>
                <c:pt idx="2">
                  <c:v>7.4700000000000003E-2</c:v>
                </c:pt>
                <c:pt idx="3">
                  <c:v>-4.3799999999999999E-2</c:v>
                </c:pt>
                <c:pt idx="4">
                  <c:v>0.1908</c:v>
                </c:pt>
              </c:numCache>
            </c:numRef>
          </c:val>
          <c:smooth val="0"/>
          <c:extLst>
            <c:ext xmlns:c16="http://schemas.microsoft.com/office/drawing/2014/chart" uri="{C3380CC4-5D6E-409C-BE32-E72D297353CC}">
              <c16:uniqueId val="{00000000-261E-614F-BD5F-680F56CA34DE}"/>
            </c:ext>
          </c:extLst>
        </c:ser>
        <c:dLbls>
          <c:showLegendKey val="0"/>
          <c:showVal val="0"/>
          <c:showCatName val="0"/>
          <c:showSerName val="0"/>
          <c:showPercent val="0"/>
          <c:showBubbleSize val="0"/>
        </c:dLbls>
        <c:marker val="1"/>
        <c:smooth val="0"/>
        <c:axId val="915056384"/>
        <c:axId val="915138736"/>
      </c:lineChart>
      <c:catAx>
        <c:axId val="9150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915138736"/>
        <c:crosses val="autoZero"/>
        <c:auto val="1"/>
        <c:lblAlgn val="ctr"/>
        <c:lblOffset val="100"/>
        <c:noMultiLvlLbl val="0"/>
      </c:catAx>
      <c:valAx>
        <c:axId val="9151387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91505638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5EEEA316-1C10-7245-88CB-A94826B8B51C}">
          <cx:spPr>
            <a:solidFill>
              <a:schemeClr val="accent4">
                <a:lumMod val="40000"/>
                <a:lumOff val="60000"/>
              </a:schemeClr>
            </a:solidFill>
          </cx:spPr>
          <cx:dataPt idx="7">
            <cx:spPr>
              <a:solidFill>
                <a:srgbClr val="E7E6E6">
                  <a:lumMod val="50000"/>
                </a:srgbClr>
              </a:solidFill>
            </cx:spPr>
          </cx:dataPt>
          <cx:dataLabels pos="outEnd">
            <cx:visibility seriesName="0" categoryName="0" value="1"/>
          </cx:dataLabels>
          <cx:dataId val="0"/>
          <cx:layoutPr>
            <cx:subtotals>
              <cx:idx val="7"/>
            </cx:subtotals>
          </cx:layoutPr>
        </cx:series>
      </cx:plotAreaRegion>
      <cx:axis id="0">
        <cx:catScaling gapWidth="0.5"/>
        <cx:tickLabels/>
      </cx:axis>
      <cx:axis id="1">
        <cx:valScaling/>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ustomXml" Target="../ink/ink1.xml"/><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customXml" Target="../ink/ink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tiff"/><Relationship Id="rId5"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image" Target="../media/image4.tiff"/><Relationship Id="rId1" Type="http://schemas.openxmlformats.org/officeDocument/2006/relationships/image" Target="../media/image1.png"/><Relationship Id="rId6" Type="http://schemas.openxmlformats.org/officeDocument/2006/relationships/chart" Target="../charts/chart9.xml"/><Relationship Id="rId5" Type="http://schemas.microsoft.com/office/2014/relationships/chartEx" Target="../charts/chartEx1.xml"/><Relationship Id="rId4" Type="http://schemas.openxmlformats.org/officeDocument/2006/relationships/chart" Target="../charts/chart8.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317500</xdr:colOff>
      <xdr:row>6</xdr:row>
      <xdr:rowOff>25400</xdr:rowOff>
    </xdr:from>
    <xdr:to>
      <xdr:col>10</xdr:col>
      <xdr:colOff>342900</xdr:colOff>
      <xdr:row>53</xdr:row>
      <xdr:rowOff>165100</xdr:rowOff>
    </xdr:to>
    <xdr:sp macro="" textlink="">
      <xdr:nvSpPr>
        <xdr:cNvPr id="2" name="TextBox 1">
          <a:extLst>
            <a:ext uri="{FF2B5EF4-FFF2-40B4-BE49-F238E27FC236}">
              <a16:creationId xmlns:a16="http://schemas.microsoft.com/office/drawing/2014/main" id="{81763D0F-FAD6-D447-9236-C3D767A42780}"/>
            </a:ext>
          </a:extLst>
        </xdr:cNvPr>
        <xdr:cNvSpPr txBox="1"/>
      </xdr:nvSpPr>
      <xdr:spPr>
        <a:xfrm>
          <a:off x="1143000" y="1244600"/>
          <a:ext cx="7454900" cy="969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March 2021</a:t>
          </a:r>
          <a:endParaRPr lang="en-HN" sz="1100">
            <a:solidFill>
              <a:schemeClr val="dk1"/>
            </a:solidFill>
            <a:effectLst/>
            <a:latin typeface="+mn-lt"/>
            <a:ea typeface="+mn-ea"/>
            <a:cs typeface="+mn-cs"/>
          </a:endParaRPr>
        </a:p>
        <a:p>
          <a:r>
            <a:rPr lang="en-US" sz="1400">
              <a:solidFill>
                <a:schemeClr val="dk1"/>
              </a:solidFill>
              <a:effectLst/>
              <a:latin typeface="+mn-lt"/>
              <a:ea typeface="+mn-ea"/>
              <a:cs typeface="+mn-cs"/>
            </a:rPr>
            <a:t>To our shareholders, </a:t>
          </a:r>
          <a:endParaRPr lang="en-HN" sz="1400">
            <a:solidFill>
              <a:schemeClr val="dk1"/>
            </a:solidFill>
            <a:effectLst/>
            <a:latin typeface="+mn-lt"/>
            <a:ea typeface="+mn-ea"/>
            <a:cs typeface="+mn-cs"/>
          </a:endParaRPr>
        </a:p>
        <a:p>
          <a:r>
            <a:rPr lang="en-US" sz="1400">
              <a:solidFill>
                <a:schemeClr val="dk1"/>
              </a:solidFill>
              <a:effectLst/>
              <a:latin typeface="+mn-lt"/>
              <a:ea typeface="+mn-ea"/>
              <a:cs typeface="+mn-cs"/>
            </a:rPr>
            <a:t> </a:t>
          </a:r>
          <a:endParaRPr lang="en-HN" sz="1400">
            <a:solidFill>
              <a:schemeClr val="dk1"/>
            </a:solidFill>
            <a:effectLst/>
            <a:latin typeface="+mn-lt"/>
            <a:ea typeface="+mn-ea"/>
            <a:cs typeface="+mn-cs"/>
          </a:endParaRPr>
        </a:p>
        <a:p>
          <a:r>
            <a:rPr lang="en-US" sz="1400">
              <a:solidFill>
                <a:schemeClr val="dk1"/>
              </a:solidFill>
              <a:effectLst/>
              <a:latin typeface="+mn-lt"/>
              <a:ea typeface="+mn-ea"/>
              <a:cs typeface="+mn-cs"/>
            </a:rPr>
            <a:t>As we all know the year 2020  was a tough year for most enterprises in the world and the fashion industry was very affected by it, Nike wasn’t the exception. A pandemic hit the world and adaptation and innovation were key to overcoming this situation. As we can see our revenues decrease from 7.47% in 2019 to -4.38% in 2020 which let us m</a:t>
          </a:r>
          <a:r>
            <a:rPr lang="en-HN" sz="1400">
              <a:solidFill>
                <a:schemeClr val="dk1"/>
              </a:solidFill>
              <a:effectLst/>
              <a:latin typeface="+mn-lt"/>
              <a:ea typeface="+mn-ea"/>
              <a:cs typeface="+mn-cs"/>
            </a:rPr>
            <a:t>ake several changes to the company. One of the major changes was that we had to close </a:t>
          </a:r>
          <a:r>
            <a:rPr lang="en-US" sz="1400">
              <a:solidFill>
                <a:schemeClr val="dk1"/>
              </a:solidFill>
              <a:effectLst/>
              <a:latin typeface="+mn-lt"/>
              <a:ea typeface="+mn-ea"/>
              <a:cs typeface="+mn-cs"/>
            </a:rPr>
            <a:t>many</a:t>
          </a:r>
          <a:r>
            <a:rPr lang="en-HN" sz="1400">
              <a:solidFill>
                <a:schemeClr val="dk1"/>
              </a:solidFill>
              <a:effectLst/>
              <a:latin typeface="+mn-lt"/>
              <a:ea typeface="+mn-ea"/>
              <a:cs typeface="+mn-cs"/>
            </a:rPr>
            <a:t> stores around the world because there was little flow of people in the stores </a:t>
          </a:r>
          <a:r>
            <a:rPr lang="en-US" sz="1400">
              <a:solidFill>
                <a:schemeClr val="dk1"/>
              </a:solidFill>
              <a:effectLst/>
              <a:latin typeface="+mn-lt"/>
              <a:ea typeface="+mn-ea"/>
              <a:cs typeface="+mn-cs"/>
            </a:rPr>
            <a:t>due to social distancing and people migrate to shop online instead. This made our online sales increase</a:t>
          </a:r>
          <a:r>
            <a:rPr lang="en-HN" sz="1400">
              <a:solidFill>
                <a:schemeClr val="dk1"/>
              </a:solidFill>
              <a:effectLst/>
              <a:latin typeface="+mn-lt"/>
              <a:ea typeface="+mn-ea"/>
              <a:cs typeface="+mn-cs"/>
            </a:rPr>
            <a:t> by 82% and represented 21% of our </a:t>
          </a:r>
          <a:r>
            <a:rPr lang="en-US" sz="1400">
              <a:solidFill>
                <a:schemeClr val="dk1"/>
              </a:solidFill>
              <a:effectLst/>
              <a:latin typeface="+mn-lt"/>
              <a:ea typeface="+mn-ea"/>
              <a:cs typeface="+mn-cs"/>
            </a:rPr>
            <a:t>revenue</a:t>
          </a:r>
          <a:r>
            <a:rPr lang="en-HN" sz="1400">
              <a:solidFill>
                <a:schemeClr val="dk1"/>
              </a:solidFill>
              <a:effectLst/>
              <a:latin typeface="+mn-lt"/>
              <a:ea typeface="+mn-ea"/>
              <a:cs typeface="+mn-cs"/>
            </a:rPr>
            <a:t>. Our focus from 2020 should be on e-commerce, taking on average 104 million monthly visits on our website and the user visit has an average duration of 3 minutes and 46 seconds longer than our biggest competition. We should also take into account that most of our visits on the website come due to the online search indicating that we are well-positioned in our market and have a presence in our industry being recognized worldwide but as of our rate conversion we need to improve by securing sales when a</a:t>
          </a:r>
          <a:r>
            <a:rPr lang="en-HN" sz="1400" baseline="0">
              <a:solidFill>
                <a:schemeClr val="dk1"/>
              </a:solidFill>
              <a:effectLst/>
              <a:latin typeface="+mn-lt"/>
              <a:ea typeface="+mn-ea"/>
              <a:cs typeface="+mn-cs"/>
            </a:rPr>
            <a:t> consumer visit our website </a:t>
          </a:r>
          <a:r>
            <a:rPr lang="en-HN" sz="1400">
              <a:solidFill>
                <a:schemeClr val="dk1"/>
              </a:solidFill>
              <a:effectLst/>
              <a:latin typeface="+mn-lt"/>
              <a:ea typeface="+mn-ea"/>
              <a:cs typeface="+mn-cs"/>
            </a:rPr>
            <a:t>. We must bear in mind that most of our </a:t>
          </a:r>
          <a:r>
            <a:rPr lang="en-US" sz="1400">
              <a:solidFill>
                <a:schemeClr val="dk1"/>
              </a:solidFill>
              <a:effectLst/>
              <a:latin typeface="+mn-lt"/>
              <a:ea typeface="+mn-ea"/>
              <a:cs typeface="+mn-cs"/>
            </a:rPr>
            <a:t>revenues </a:t>
          </a:r>
          <a:r>
            <a:rPr lang="en-HN" sz="1400">
              <a:solidFill>
                <a:schemeClr val="dk1"/>
              </a:solidFill>
              <a:effectLst/>
              <a:latin typeface="+mn-lt"/>
              <a:ea typeface="+mn-ea"/>
              <a:cs typeface="+mn-cs"/>
            </a:rPr>
            <a:t>come from the category of men so we could take it into account to be able to increase our sales in the category of women and create more </a:t>
          </a:r>
          <a:r>
            <a:rPr lang="en-US" sz="1400">
              <a:solidFill>
                <a:schemeClr val="dk1"/>
              </a:solidFill>
              <a:effectLst/>
              <a:latin typeface="+mn-lt"/>
              <a:ea typeface="+mn-ea"/>
              <a:cs typeface="+mn-cs"/>
            </a:rPr>
            <a:t>marketing </a:t>
          </a:r>
          <a:r>
            <a:rPr lang="en-HN" sz="1400">
              <a:solidFill>
                <a:schemeClr val="dk1"/>
              </a:solidFill>
              <a:effectLst/>
              <a:latin typeface="+mn-lt"/>
              <a:ea typeface="+mn-ea"/>
              <a:cs typeface="+mn-cs"/>
            </a:rPr>
            <a:t>campaigns directed to the category of women</a:t>
          </a:r>
          <a:r>
            <a:rPr lang="en-US" sz="1400">
              <a:solidFill>
                <a:schemeClr val="dk1"/>
              </a:solidFill>
              <a:effectLst/>
              <a:latin typeface="+mn-lt"/>
              <a:ea typeface="+mn-ea"/>
              <a:cs typeface="+mn-cs"/>
            </a:rPr>
            <a:t>,</a:t>
          </a:r>
          <a:r>
            <a:rPr lang="en-HN" sz="1400">
              <a:solidFill>
                <a:schemeClr val="dk1"/>
              </a:solidFill>
              <a:effectLst/>
              <a:latin typeface="+mn-lt"/>
              <a:ea typeface="+mn-ea"/>
              <a:cs typeface="+mn-cs"/>
            </a:rPr>
            <a:t> focusing on products sportswear that is the category where our greatest revenue comes. Another of the indicators that favor us is the turnover inventory that indicates the turnover of the inven</a:t>
          </a:r>
          <a:r>
            <a:rPr lang="en-US" sz="1400">
              <a:solidFill>
                <a:schemeClr val="dk1"/>
              </a:solidFill>
              <a:effectLst/>
              <a:latin typeface="+mn-lt"/>
              <a:ea typeface="+mn-ea"/>
              <a:cs typeface="+mn-cs"/>
            </a:rPr>
            <a:t>tory</a:t>
          </a:r>
          <a:r>
            <a:rPr lang="en-HN" sz="1400">
              <a:solidFill>
                <a:schemeClr val="dk1"/>
              </a:solidFill>
              <a:effectLst/>
              <a:latin typeface="+mn-lt"/>
              <a:ea typeface="+mn-ea"/>
              <a:cs typeface="+mn-cs"/>
            </a:rPr>
            <a:t> that we have had being higher than the competition, however, in 2020 our percentage decreased by the factors already mentioned. Indicat</a:t>
          </a:r>
          <a:r>
            <a:rPr lang="en-US" sz="1400">
              <a:solidFill>
                <a:schemeClr val="dk1"/>
              </a:solidFill>
              <a:effectLst/>
              <a:latin typeface="+mn-lt"/>
              <a:ea typeface="+mn-ea"/>
              <a:cs typeface="+mn-cs"/>
            </a:rPr>
            <a:t>e us</a:t>
          </a:r>
          <a:r>
            <a:rPr lang="en-HN" sz="1400">
              <a:solidFill>
                <a:schemeClr val="dk1"/>
              </a:solidFill>
              <a:effectLst/>
              <a:latin typeface="+mn-lt"/>
              <a:ea typeface="+mn-ea"/>
              <a:cs typeface="+mn-cs"/>
            </a:rPr>
            <a:t> that we should have better inventory management according to the situation the company </a:t>
          </a:r>
          <a:r>
            <a:rPr lang="en-US" sz="1400">
              <a:solidFill>
                <a:schemeClr val="dk1"/>
              </a:solidFill>
              <a:effectLst/>
              <a:latin typeface="+mn-lt"/>
              <a:ea typeface="+mn-ea"/>
              <a:cs typeface="+mn-cs"/>
            </a:rPr>
            <a:t>is</a:t>
          </a:r>
          <a:r>
            <a:rPr lang="en-HN" sz="1400">
              <a:solidFill>
                <a:schemeClr val="dk1"/>
              </a:solidFill>
              <a:effectLst/>
              <a:latin typeface="+mn-lt"/>
              <a:ea typeface="+mn-ea"/>
              <a:cs typeface="+mn-cs"/>
            </a:rPr>
            <a:t> going through.</a:t>
          </a:r>
          <a:br>
            <a:rPr lang="en-HN" sz="1400">
              <a:solidFill>
                <a:schemeClr val="dk1"/>
              </a:solidFill>
              <a:effectLst/>
              <a:latin typeface="+mn-lt"/>
              <a:ea typeface="+mn-ea"/>
              <a:cs typeface="+mn-cs"/>
            </a:rPr>
          </a:br>
          <a:br>
            <a:rPr lang="en-HN" sz="1400">
              <a:solidFill>
                <a:schemeClr val="dk1"/>
              </a:solidFill>
              <a:effectLst/>
              <a:latin typeface="+mn-lt"/>
              <a:ea typeface="+mn-ea"/>
              <a:cs typeface="+mn-cs"/>
            </a:rPr>
          </a:br>
          <a:r>
            <a:rPr lang="en-HN" sz="1400">
              <a:solidFill>
                <a:schemeClr val="dk1"/>
              </a:solidFill>
              <a:effectLst/>
              <a:latin typeface="+mn-lt"/>
              <a:ea typeface="+mn-ea"/>
              <a:cs typeface="+mn-cs"/>
            </a:rPr>
            <a:t>Nike will have a focus in the years ahead on improving the consumer experience through online shopping via the app or website</a:t>
          </a:r>
          <a:r>
            <a:rPr lang="en-US" sz="1400">
              <a:solidFill>
                <a:schemeClr val="dk1"/>
              </a:solidFill>
              <a:effectLst/>
              <a:latin typeface="+mn-lt"/>
              <a:ea typeface="+mn-ea"/>
              <a:cs typeface="+mn-cs"/>
            </a:rPr>
            <a:t>, </a:t>
          </a:r>
          <a:r>
            <a:rPr lang="en-HN" sz="1400">
              <a:solidFill>
                <a:schemeClr val="dk1"/>
              </a:solidFill>
              <a:effectLst/>
              <a:latin typeface="+mn-lt"/>
              <a:ea typeface="+mn-ea"/>
              <a:cs typeface="+mn-cs"/>
            </a:rPr>
            <a:t>investing more in the e-commerce sales channel because due to the pandemic consumers got used to shopping online without going to the store. Compared to competition our experience of e-commerce is superior but we must continue to innovate and create </a:t>
          </a:r>
          <a:r>
            <a:rPr lang="en-US" sz="1400">
              <a:solidFill>
                <a:schemeClr val="dk1"/>
              </a:solidFill>
              <a:effectLst/>
              <a:latin typeface="+mn-lt"/>
              <a:ea typeface="+mn-ea"/>
              <a:cs typeface="+mn-cs"/>
            </a:rPr>
            <a:t>new experiences that keep us as the favorites of the industry. We should invest in digital marketing more as we did in 2019, the world is now becoming all digital and most of our sales are going to come due to advertising and promotions we had online. The world is changing and we need to keep innovating and be aware that probably in the next few years we will focus just on e – commerce because of the changes the world is facing due to the pandemic. 2020</a:t>
          </a:r>
          <a:r>
            <a:rPr lang="en-US" sz="1400" baseline="0">
              <a:solidFill>
                <a:schemeClr val="dk1"/>
              </a:solidFill>
              <a:effectLst/>
              <a:latin typeface="+mn-lt"/>
              <a:ea typeface="+mn-ea"/>
              <a:cs typeface="+mn-cs"/>
            </a:rPr>
            <a:t> was not a good year to the company but 2021 is doing good as we can see in our revenues. Nike is getting better and stronger. </a:t>
          </a:r>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Respectfully,</a:t>
          </a:r>
          <a:r>
            <a:rPr lang="en-US" sz="1400" baseline="0">
              <a:solidFill>
                <a:schemeClr val="dk1"/>
              </a:solidFill>
              <a:effectLst/>
              <a:latin typeface="+mn-lt"/>
              <a:ea typeface="+mn-ea"/>
              <a:cs typeface="+mn-cs"/>
            </a:rPr>
            <a:t> </a:t>
          </a:r>
        </a:p>
        <a:p>
          <a:endParaRPr lang="en-US" sz="1400" baseline="0">
            <a:solidFill>
              <a:schemeClr val="dk1"/>
            </a:solidFill>
            <a:effectLst/>
            <a:latin typeface="+mn-lt"/>
            <a:ea typeface="+mn-ea"/>
            <a:cs typeface="+mn-cs"/>
          </a:endParaRPr>
        </a:p>
        <a:p>
          <a:r>
            <a:rPr lang="en-US" sz="1400" baseline="0">
              <a:solidFill>
                <a:schemeClr val="dk1"/>
              </a:solidFill>
              <a:effectLst/>
              <a:latin typeface="+mn-lt"/>
              <a:ea typeface="+mn-ea"/>
              <a:cs typeface="+mn-cs"/>
            </a:rPr>
            <a:t>Maria Bustillo </a:t>
          </a:r>
        </a:p>
        <a:p>
          <a:endParaRPr lang="en-HN" sz="1400">
            <a:solidFill>
              <a:schemeClr val="dk1"/>
            </a:solidFill>
            <a:effectLst/>
            <a:latin typeface="+mn-lt"/>
            <a:ea typeface="+mn-ea"/>
            <a:cs typeface="+mn-cs"/>
          </a:endParaRPr>
        </a:p>
        <a:p>
          <a:endParaRPr lang="en-US" sz="1100"/>
        </a:p>
        <a:p>
          <a:endParaRPr lang="en-US" sz="1100"/>
        </a:p>
        <a:p>
          <a:endParaRPr lang="en-US" sz="1100"/>
        </a:p>
        <a:p>
          <a:endParaRPr lang="en-US" sz="1100"/>
        </a:p>
        <a:p>
          <a:r>
            <a:rPr lang="en-US" sz="1400"/>
            <a:t>NIKE</a:t>
          </a:r>
          <a:r>
            <a:rPr lang="en-US" sz="1400" baseline="0"/>
            <a:t> Inc. </a:t>
          </a:r>
          <a:endParaRPr lang="en-US" sz="1400"/>
        </a:p>
      </xdr:txBody>
    </xdr:sp>
    <xdr:clientData/>
  </xdr:twoCellAnchor>
  <xdr:twoCellAnchor editAs="oneCell">
    <xdr:from>
      <xdr:col>4</xdr:col>
      <xdr:colOff>609600</xdr:colOff>
      <xdr:row>1</xdr:row>
      <xdr:rowOff>50800</xdr:rowOff>
    </xdr:from>
    <xdr:to>
      <xdr:col>6</xdr:col>
      <xdr:colOff>681389</xdr:colOff>
      <xdr:row>5</xdr:row>
      <xdr:rowOff>123669</xdr:rowOff>
    </xdr:to>
    <xdr:pic>
      <xdr:nvPicPr>
        <xdr:cNvPr id="3" name="Picture 2" descr="Nike Logo transparent PNG - StickPNG">
          <a:extLst>
            <a:ext uri="{FF2B5EF4-FFF2-40B4-BE49-F238E27FC236}">
              <a16:creationId xmlns:a16="http://schemas.microsoft.com/office/drawing/2014/main" id="{970CFCCD-9592-564A-8D52-7F74F50E6C33}"/>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3911600" y="254000"/>
          <a:ext cx="1722789" cy="885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382500</xdr:colOff>
      <xdr:row>48</xdr:row>
      <xdr:rowOff>44960</xdr:rowOff>
    </xdr:from>
    <xdr:to>
      <xdr:col>3</xdr:col>
      <xdr:colOff>28220</xdr:colOff>
      <xdr:row>51</xdr:row>
      <xdr:rowOff>29360</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4" name="Ink 3">
              <a:extLst>
                <a:ext uri="{FF2B5EF4-FFF2-40B4-BE49-F238E27FC236}">
                  <a16:creationId xmlns:a16="http://schemas.microsoft.com/office/drawing/2014/main" id="{8F347DEA-8A58-5044-9A3B-3747991889AA}"/>
                </a:ext>
              </a:extLst>
            </xdr14:cNvPr>
            <xdr14:cNvContentPartPr/>
          </xdr14:nvContentPartPr>
          <xdr14:nvPr macro=""/>
          <xdr14:xfrm>
            <a:off x="1208000" y="9798560"/>
            <a:ext cx="1296720" cy="594000"/>
          </xdr14:xfrm>
        </xdr:contentPart>
      </mc:Choice>
      <mc:Fallback>
        <xdr:pic>
          <xdr:nvPicPr>
            <xdr:cNvPr id="4" name="Ink 3">
              <a:extLst>
                <a:ext uri="{FF2B5EF4-FFF2-40B4-BE49-F238E27FC236}">
                  <a16:creationId xmlns:a16="http://schemas.microsoft.com/office/drawing/2014/main" id="{8F347DEA-8A58-5044-9A3B-3747991889AA}"/>
                </a:ext>
              </a:extLst>
            </xdr:cNvPr>
            <xdr:cNvPicPr/>
          </xdr:nvPicPr>
          <xdr:blipFill>
            <a:blip xmlns:r="http://schemas.openxmlformats.org/officeDocument/2006/relationships" r:embed="rId3"/>
            <a:stretch>
              <a:fillRect/>
            </a:stretch>
          </xdr:blipFill>
          <xdr:spPr>
            <a:xfrm>
              <a:off x="1199360" y="9788948"/>
              <a:ext cx="1314360" cy="612839"/>
            </a:xfrm>
            <a:prstGeom prst="rect">
              <a:avLst/>
            </a:prstGeom>
          </xdr:spPr>
        </xdr:pic>
      </mc:Fallback>
    </mc:AlternateContent>
    <xdr:clientData/>
  </xdr:twoCellAnchor>
  <xdr:twoCellAnchor editAs="oneCell">
    <xdr:from>
      <xdr:col>1</xdr:col>
      <xdr:colOff>353480</xdr:colOff>
      <xdr:row>47</xdr:row>
      <xdr:rowOff>168180</xdr:rowOff>
    </xdr:from>
    <xdr:to>
      <xdr:col>3</xdr:col>
      <xdr:colOff>200800</xdr:colOff>
      <xdr:row>51</xdr:row>
      <xdr:rowOff>112460</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7" name="Ink 6">
              <a:extLst>
                <a:ext uri="{FF2B5EF4-FFF2-40B4-BE49-F238E27FC236}">
                  <a16:creationId xmlns:a16="http://schemas.microsoft.com/office/drawing/2014/main" id="{037B01E4-8036-1549-A47B-E75DDA0C70A4}"/>
                </a:ext>
              </a:extLst>
            </xdr14:cNvPr>
            <xdr14:cNvContentPartPr/>
          </xdr14:nvContentPartPr>
          <xdr14:nvPr macro=""/>
          <xdr14:xfrm>
            <a:off x="1178980" y="9718580"/>
            <a:ext cx="1498320" cy="757080"/>
          </xdr14:xfrm>
        </xdr:contentPart>
      </mc:Choice>
      <mc:Fallback>
        <xdr:pic>
          <xdr:nvPicPr>
            <xdr:cNvPr id="7" name="Ink 6">
              <a:extLst>
                <a:ext uri="{FF2B5EF4-FFF2-40B4-BE49-F238E27FC236}">
                  <a16:creationId xmlns:a16="http://schemas.microsoft.com/office/drawing/2014/main" id="{037B01E4-8036-1549-A47B-E75DDA0C70A4}"/>
                </a:ext>
              </a:extLst>
            </xdr:cNvPr>
            <xdr:cNvPicPr/>
          </xdr:nvPicPr>
          <xdr:blipFill>
            <a:blip xmlns:r="http://schemas.openxmlformats.org/officeDocument/2006/relationships" r:embed="rId5"/>
            <a:stretch>
              <a:fillRect/>
            </a:stretch>
          </xdr:blipFill>
          <xdr:spPr>
            <a:xfrm>
              <a:off x="1169980" y="9709319"/>
              <a:ext cx="1515960" cy="775988"/>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400050</xdr:colOff>
      <xdr:row>2</xdr:row>
      <xdr:rowOff>44450</xdr:rowOff>
    </xdr:from>
    <xdr:to>
      <xdr:col>12</xdr:col>
      <xdr:colOff>520700</xdr:colOff>
      <xdr:row>14</xdr:row>
      <xdr:rowOff>0</xdr:rowOff>
    </xdr:to>
    <xdr:graphicFrame macro="">
      <xdr:nvGraphicFramePr>
        <xdr:cNvPr id="4" name="Chart 3">
          <a:extLst>
            <a:ext uri="{FF2B5EF4-FFF2-40B4-BE49-F238E27FC236}">
              <a16:creationId xmlns:a16="http://schemas.microsoft.com/office/drawing/2014/main" id="{A5593579-B5C7-E547-B2BA-32A62B7BC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281612</xdr:colOff>
      <xdr:row>48</xdr:row>
      <xdr:rowOff>40623</xdr:rowOff>
    </xdr:from>
    <xdr:to>
      <xdr:col>6</xdr:col>
      <xdr:colOff>370983</xdr:colOff>
      <xdr:row>59</xdr:row>
      <xdr:rowOff>148650</xdr:rowOff>
    </xdr:to>
    <xdr:graphicFrame macro="">
      <xdr:nvGraphicFramePr>
        <xdr:cNvPr id="6" name="Chart 5">
          <a:extLst>
            <a:ext uri="{FF2B5EF4-FFF2-40B4-BE49-F238E27FC236}">
              <a16:creationId xmlns:a16="http://schemas.microsoft.com/office/drawing/2014/main" id="{A63FF8D4-EC46-5F48-BC13-44B7DF241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30698</xdr:colOff>
      <xdr:row>31</xdr:row>
      <xdr:rowOff>107167</xdr:rowOff>
    </xdr:from>
    <xdr:to>
      <xdr:col>5</xdr:col>
      <xdr:colOff>170395</xdr:colOff>
      <xdr:row>41</xdr:row>
      <xdr:rowOff>84833</xdr:rowOff>
    </xdr:to>
    <xdr:graphicFrame macro="">
      <xdr:nvGraphicFramePr>
        <xdr:cNvPr id="7" name="Chart 6">
          <a:extLst>
            <a:ext uri="{FF2B5EF4-FFF2-40B4-BE49-F238E27FC236}">
              <a16:creationId xmlns:a16="http://schemas.microsoft.com/office/drawing/2014/main" id="{6BD35374-2BE4-664A-8685-1C623774C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203201</xdr:colOff>
      <xdr:row>16</xdr:row>
      <xdr:rowOff>87219</xdr:rowOff>
    </xdr:from>
    <xdr:to>
      <xdr:col>12</xdr:col>
      <xdr:colOff>692711</xdr:colOff>
      <xdr:row>29</xdr:row>
      <xdr:rowOff>88900</xdr:rowOff>
    </xdr:to>
    <xdr:graphicFrame macro="">
      <xdr:nvGraphicFramePr>
        <xdr:cNvPr id="10" name="Chart 9">
          <a:extLst>
            <a:ext uri="{FF2B5EF4-FFF2-40B4-BE49-F238E27FC236}">
              <a16:creationId xmlns:a16="http://schemas.microsoft.com/office/drawing/2014/main" id="{E0639F44-50D4-FC41-92CB-5D012E4DF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746600</xdr:colOff>
      <xdr:row>42</xdr:row>
      <xdr:rowOff>99077</xdr:rowOff>
    </xdr:from>
    <xdr:to>
      <xdr:col>1</xdr:col>
      <xdr:colOff>660400</xdr:colOff>
      <xdr:row>45</xdr:row>
      <xdr:rowOff>25400</xdr:rowOff>
    </xdr:to>
    <xdr:sp macro="" textlink="">
      <xdr:nvSpPr>
        <xdr:cNvPr id="11" name="TextBox 10">
          <a:extLst>
            <a:ext uri="{FF2B5EF4-FFF2-40B4-BE49-F238E27FC236}">
              <a16:creationId xmlns:a16="http://schemas.microsoft.com/office/drawing/2014/main" id="{1E7DB2EA-6F7E-7541-917C-2540818C1D50}"/>
            </a:ext>
          </a:extLst>
        </xdr:cNvPr>
        <xdr:cNvSpPr txBox="1"/>
      </xdr:nvSpPr>
      <xdr:spPr>
        <a:xfrm>
          <a:off x="746600" y="8735077"/>
          <a:ext cx="739300" cy="535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Age</a:t>
          </a:r>
        </a:p>
      </xdr:txBody>
    </xdr:sp>
    <xdr:clientData/>
  </xdr:twoCellAnchor>
  <xdr:twoCellAnchor>
    <xdr:from>
      <xdr:col>1</xdr:col>
      <xdr:colOff>732771</xdr:colOff>
      <xdr:row>43</xdr:row>
      <xdr:rowOff>88262</xdr:rowOff>
    </xdr:from>
    <xdr:to>
      <xdr:col>2</xdr:col>
      <xdr:colOff>465597</xdr:colOff>
      <xdr:row>44</xdr:row>
      <xdr:rowOff>93765</xdr:rowOff>
    </xdr:to>
    <xdr:sp macro="" textlink="">
      <xdr:nvSpPr>
        <xdr:cNvPr id="12" name="Chevron 11">
          <a:extLst>
            <a:ext uri="{FF2B5EF4-FFF2-40B4-BE49-F238E27FC236}">
              <a16:creationId xmlns:a16="http://schemas.microsoft.com/office/drawing/2014/main" id="{B4D4DAFD-6CA3-A84C-8239-44FBC09C58A0}"/>
            </a:ext>
          </a:extLst>
        </xdr:cNvPr>
        <xdr:cNvSpPr/>
      </xdr:nvSpPr>
      <xdr:spPr>
        <a:xfrm>
          <a:off x="1558271" y="8927462"/>
          <a:ext cx="558326" cy="208703"/>
        </a:xfrm>
        <a:prstGeom prst="chevron">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497826</xdr:colOff>
      <xdr:row>42</xdr:row>
      <xdr:rowOff>134834</xdr:rowOff>
    </xdr:from>
    <xdr:to>
      <xdr:col>4</xdr:col>
      <xdr:colOff>736600</xdr:colOff>
      <xdr:row>45</xdr:row>
      <xdr:rowOff>38100</xdr:rowOff>
    </xdr:to>
    <xdr:sp macro="" textlink="">
      <xdr:nvSpPr>
        <xdr:cNvPr id="13" name="TextBox 12">
          <a:extLst>
            <a:ext uri="{FF2B5EF4-FFF2-40B4-BE49-F238E27FC236}">
              <a16:creationId xmlns:a16="http://schemas.microsoft.com/office/drawing/2014/main" id="{E698F874-72F4-904B-85D1-360B733E8D69}"/>
            </a:ext>
          </a:extLst>
        </xdr:cNvPr>
        <xdr:cNvSpPr txBox="1"/>
      </xdr:nvSpPr>
      <xdr:spPr>
        <a:xfrm>
          <a:off x="2148826" y="8770834"/>
          <a:ext cx="1889774" cy="512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15 - 45</a:t>
          </a:r>
          <a:r>
            <a:rPr lang="en-US" sz="1800" baseline="0"/>
            <a:t>  years old</a:t>
          </a:r>
          <a:r>
            <a:rPr lang="en-US" sz="2400" baseline="0"/>
            <a:t>. </a:t>
          </a:r>
          <a:endParaRPr lang="en-US" sz="2400"/>
        </a:p>
      </xdr:txBody>
    </xdr:sp>
    <xdr:clientData/>
  </xdr:twoCellAnchor>
  <xdr:twoCellAnchor>
    <xdr:from>
      <xdr:col>5</xdr:col>
      <xdr:colOff>170955</xdr:colOff>
      <xdr:row>36</xdr:row>
      <xdr:rowOff>100701</xdr:rowOff>
    </xdr:from>
    <xdr:to>
      <xdr:col>8</xdr:col>
      <xdr:colOff>203200</xdr:colOff>
      <xdr:row>43</xdr:row>
      <xdr:rowOff>139700</xdr:rowOff>
    </xdr:to>
    <xdr:sp macro="" textlink="">
      <xdr:nvSpPr>
        <xdr:cNvPr id="14" name="TextBox 13">
          <a:extLst>
            <a:ext uri="{FF2B5EF4-FFF2-40B4-BE49-F238E27FC236}">
              <a16:creationId xmlns:a16="http://schemas.microsoft.com/office/drawing/2014/main" id="{67B7471A-5B46-9642-8CF6-8D44955DEC7E}"/>
            </a:ext>
          </a:extLst>
        </xdr:cNvPr>
        <xdr:cNvSpPr txBox="1"/>
      </xdr:nvSpPr>
      <xdr:spPr>
        <a:xfrm>
          <a:off x="4298455" y="7517501"/>
          <a:ext cx="2508745" cy="1461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cap="none" spc="0">
              <a:ln w="0">
                <a:solidFill>
                  <a:schemeClr val="tx1"/>
                </a:solidFill>
              </a:ln>
              <a:solidFill>
                <a:schemeClr val="tx2">
                  <a:lumMod val="60000"/>
                  <a:lumOff val="40000"/>
                </a:schemeClr>
              </a:solidFill>
              <a:effectLst>
                <a:outerShdw blurRad="38100" dist="25400" dir="5400000" algn="ctr" rotWithShape="0">
                  <a:srgbClr val="6E747A">
                    <a:alpha val="43000"/>
                  </a:srgbClr>
                </a:outerShdw>
              </a:effectLst>
            </a:rPr>
            <a:t>Athletic</a:t>
          </a:r>
          <a:r>
            <a:rPr lang="en-US" sz="2400" b="0" cap="none" spc="0" baseline="0">
              <a:ln w="0">
                <a:solidFill>
                  <a:schemeClr val="tx1"/>
                </a:solidFill>
              </a:ln>
              <a:solidFill>
                <a:schemeClr val="tx2">
                  <a:lumMod val="60000"/>
                  <a:lumOff val="40000"/>
                </a:schemeClr>
              </a:solidFill>
              <a:effectLst>
                <a:outerShdw blurRad="38100" dist="25400" dir="5400000" algn="ctr" rotWithShape="0">
                  <a:srgbClr val="6E747A">
                    <a:alpha val="43000"/>
                  </a:srgbClr>
                </a:outerShdw>
              </a:effectLst>
            </a:rPr>
            <a:t> </a:t>
          </a:r>
          <a:r>
            <a:rPr lang="en-US" sz="1800" b="0" cap="none" spc="0" baseline="0">
              <a:ln w="0">
                <a:solidFill>
                  <a:schemeClr val="tx1"/>
                </a:solidFill>
              </a:ln>
              <a:solidFill>
                <a:schemeClr val="tx2">
                  <a:lumMod val="60000"/>
                  <a:lumOff val="40000"/>
                </a:schemeClr>
              </a:solidFill>
              <a:effectLst>
                <a:outerShdw blurRad="38100" dist="25400" dir="5400000" algn="ctr" rotWithShape="0">
                  <a:srgbClr val="6E747A">
                    <a:alpha val="43000"/>
                  </a:srgbClr>
                </a:outerShdw>
              </a:effectLst>
            </a:rPr>
            <a:t>and </a:t>
          </a:r>
          <a:r>
            <a:rPr lang="en-US" sz="2400" b="0" cap="none" spc="0" baseline="0">
              <a:ln w="0">
                <a:solidFill>
                  <a:schemeClr val="tx1"/>
                </a:solidFill>
              </a:ln>
              <a:solidFill>
                <a:schemeClr val="tx2">
                  <a:lumMod val="60000"/>
                  <a:lumOff val="40000"/>
                </a:schemeClr>
              </a:solidFill>
              <a:effectLst>
                <a:outerShdw blurRad="38100" dist="25400" dir="5400000" algn="ctr" rotWithShape="0">
                  <a:srgbClr val="6E747A">
                    <a:alpha val="43000"/>
                  </a:srgbClr>
                </a:outerShdw>
              </a:effectLst>
            </a:rPr>
            <a:t>Fashionable desire. </a:t>
          </a:r>
          <a:endParaRPr lang="en-US" sz="2400" b="0" cap="none" spc="0">
            <a:ln w="0">
              <a:solidFill>
                <a:schemeClr val="tx1"/>
              </a:solidFill>
            </a:ln>
            <a:solidFill>
              <a:schemeClr val="tx2">
                <a:lumMod val="60000"/>
                <a:lumOff val="40000"/>
              </a:schemeClr>
            </a:solidFill>
            <a:effectLst>
              <a:outerShdw blurRad="38100" dist="25400" dir="5400000" algn="ctr" rotWithShape="0">
                <a:srgbClr val="6E747A">
                  <a:alpha val="43000"/>
                </a:srgbClr>
              </a:outerShdw>
            </a:effectLst>
          </a:endParaRPr>
        </a:p>
      </xdr:txBody>
    </xdr:sp>
    <xdr:clientData/>
  </xdr:twoCellAnchor>
  <xdr:twoCellAnchor editAs="oneCell">
    <xdr:from>
      <xdr:col>1</xdr:col>
      <xdr:colOff>500735</xdr:colOff>
      <xdr:row>3</xdr:row>
      <xdr:rowOff>37910</xdr:rowOff>
    </xdr:from>
    <xdr:to>
      <xdr:col>3</xdr:col>
      <xdr:colOff>572524</xdr:colOff>
      <xdr:row>7</xdr:row>
      <xdr:rowOff>110779</xdr:rowOff>
    </xdr:to>
    <xdr:pic>
      <xdr:nvPicPr>
        <xdr:cNvPr id="15" name="Picture 14" descr="Nike Logo transparent PNG - StickPNG">
          <a:extLst>
            <a:ext uri="{FF2B5EF4-FFF2-40B4-BE49-F238E27FC236}">
              <a16:creationId xmlns:a16="http://schemas.microsoft.com/office/drawing/2014/main" id="{768AD530-6D53-D740-A5F7-EC23613B9EC9}"/>
            </a:ext>
          </a:extLst>
        </xdr:cNvPr>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1326235" y="672910"/>
          <a:ext cx="1722789" cy="885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146110</xdr:rowOff>
    </xdr:from>
    <xdr:to>
      <xdr:col>3</xdr:col>
      <xdr:colOff>808816</xdr:colOff>
      <xdr:row>16</xdr:row>
      <xdr:rowOff>86620</xdr:rowOff>
    </xdr:to>
    <xdr:pic>
      <xdr:nvPicPr>
        <xdr:cNvPr id="16" name="Picture 15">
          <a:extLst>
            <a:ext uri="{FF2B5EF4-FFF2-40B4-BE49-F238E27FC236}">
              <a16:creationId xmlns:a16="http://schemas.microsoft.com/office/drawing/2014/main" id="{8B3E3BF5-32B3-844D-BD0C-C407DE03449E}"/>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825500" y="1593910"/>
          <a:ext cx="2459816" cy="1794710"/>
        </a:xfrm>
        <a:prstGeom prst="rect">
          <a:avLst/>
        </a:prstGeom>
      </xdr:spPr>
    </xdr:pic>
    <xdr:clientData/>
  </xdr:twoCellAnchor>
  <xdr:twoCellAnchor>
    <xdr:from>
      <xdr:col>4</xdr:col>
      <xdr:colOff>99831</xdr:colOff>
      <xdr:row>3</xdr:row>
      <xdr:rowOff>0</xdr:rowOff>
    </xdr:from>
    <xdr:to>
      <xdr:col>6</xdr:col>
      <xdr:colOff>363309</xdr:colOff>
      <xdr:row>6</xdr:row>
      <xdr:rowOff>120176</xdr:rowOff>
    </xdr:to>
    <xdr:sp macro="" textlink="">
      <xdr:nvSpPr>
        <xdr:cNvPr id="17" name="TextBox 16">
          <a:extLst>
            <a:ext uri="{FF2B5EF4-FFF2-40B4-BE49-F238E27FC236}">
              <a16:creationId xmlns:a16="http://schemas.microsoft.com/office/drawing/2014/main" id="{56583D33-59E7-4A4F-8121-7317AF6CD1E8}"/>
            </a:ext>
          </a:extLst>
        </xdr:cNvPr>
        <xdr:cNvSpPr txBox="1"/>
      </xdr:nvSpPr>
      <xdr:spPr>
        <a:xfrm>
          <a:off x="3401831" y="635000"/>
          <a:ext cx="1914478" cy="729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accent6">
                  <a:lumMod val="75000"/>
                </a:schemeClr>
              </a:solidFill>
            </a:rPr>
            <a:t>104.</a:t>
          </a:r>
          <a:r>
            <a:rPr lang="en-US" sz="3200" baseline="0">
              <a:solidFill>
                <a:schemeClr val="accent6">
                  <a:lumMod val="75000"/>
                </a:schemeClr>
              </a:solidFill>
            </a:rPr>
            <a:t> 3 mill</a:t>
          </a:r>
        </a:p>
        <a:p>
          <a:endParaRPr lang="en-US" sz="1100"/>
        </a:p>
      </xdr:txBody>
    </xdr:sp>
    <xdr:clientData/>
  </xdr:twoCellAnchor>
  <xdr:twoCellAnchor>
    <xdr:from>
      <xdr:col>4</xdr:col>
      <xdr:colOff>65523</xdr:colOff>
      <xdr:row>10</xdr:row>
      <xdr:rowOff>50232</xdr:rowOff>
    </xdr:from>
    <xdr:to>
      <xdr:col>6</xdr:col>
      <xdr:colOff>366152</xdr:colOff>
      <xdr:row>13</xdr:row>
      <xdr:rowOff>170408</xdr:rowOff>
    </xdr:to>
    <xdr:sp macro="" textlink="">
      <xdr:nvSpPr>
        <xdr:cNvPr id="18" name="TextBox 17">
          <a:extLst>
            <a:ext uri="{FF2B5EF4-FFF2-40B4-BE49-F238E27FC236}">
              <a16:creationId xmlns:a16="http://schemas.microsoft.com/office/drawing/2014/main" id="{D0D89D36-5ADC-A448-9B27-7F7EF92A42DA}"/>
            </a:ext>
          </a:extLst>
        </xdr:cNvPr>
        <xdr:cNvSpPr txBox="1"/>
      </xdr:nvSpPr>
      <xdr:spPr>
        <a:xfrm>
          <a:off x="3367523" y="2107632"/>
          <a:ext cx="1951629" cy="729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aseline="0">
              <a:solidFill>
                <a:srgbClr val="FF0000"/>
              </a:solidFill>
            </a:rPr>
            <a:t>20.25 mill</a:t>
          </a:r>
        </a:p>
        <a:p>
          <a:endParaRPr lang="en-US" sz="1100" baseline="0"/>
        </a:p>
        <a:p>
          <a:endParaRPr lang="en-US" sz="1100"/>
        </a:p>
      </xdr:txBody>
    </xdr:sp>
    <xdr:clientData/>
  </xdr:twoCellAnchor>
  <xdr:twoCellAnchor>
    <xdr:from>
      <xdr:col>8</xdr:col>
      <xdr:colOff>558800</xdr:colOff>
      <xdr:row>33</xdr:row>
      <xdr:rowOff>139700</xdr:rowOff>
    </xdr:from>
    <xdr:to>
      <xdr:col>10</xdr:col>
      <xdr:colOff>228600</xdr:colOff>
      <xdr:row>41</xdr:row>
      <xdr:rowOff>0</xdr:rowOff>
    </xdr:to>
    <xdr:sp macro="" textlink="">
      <xdr:nvSpPr>
        <xdr:cNvPr id="21" name="Up Arrow 20">
          <a:extLst>
            <a:ext uri="{FF2B5EF4-FFF2-40B4-BE49-F238E27FC236}">
              <a16:creationId xmlns:a16="http://schemas.microsoft.com/office/drawing/2014/main" id="{73E08A09-6428-1A41-892F-1D0F4B9C51F0}"/>
            </a:ext>
          </a:extLst>
        </xdr:cNvPr>
        <xdr:cNvSpPr/>
      </xdr:nvSpPr>
      <xdr:spPr>
        <a:xfrm>
          <a:off x="7162800" y="6946900"/>
          <a:ext cx="1320800" cy="1485900"/>
        </a:xfrm>
        <a:prstGeom prst="up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419100</xdr:colOff>
      <xdr:row>35</xdr:row>
      <xdr:rowOff>127000</xdr:rowOff>
    </xdr:from>
    <xdr:to>
      <xdr:col>12</xdr:col>
      <xdr:colOff>406400</xdr:colOff>
      <xdr:row>41</xdr:row>
      <xdr:rowOff>38100</xdr:rowOff>
    </xdr:to>
    <xdr:sp macro="" textlink="">
      <xdr:nvSpPr>
        <xdr:cNvPr id="22" name="TextBox 21">
          <a:extLst>
            <a:ext uri="{FF2B5EF4-FFF2-40B4-BE49-F238E27FC236}">
              <a16:creationId xmlns:a16="http://schemas.microsoft.com/office/drawing/2014/main" id="{7B0F9331-7909-FC48-8FB4-8DC0135DBA0D}"/>
            </a:ext>
          </a:extLst>
        </xdr:cNvPr>
        <xdr:cNvSpPr txBox="1"/>
      </xdr:nvSpPr>
      <xdr:spPr>
        <a:xfrm>
          <a:off x="8674100" y="7340600"/>
          <a:ext cx="1638300" cy="113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a:t>82%</a:t>
          </a:r>
        </a:p>
      </xdr:txBody>
    </xdr:sp>
    <xdr:clientData/>
  </xdr:twoCellAnchor>
  <xdr:twoCellAnchor>
    <xdr:from>
      <xdr:col>7</xdr:col>
      <xdr:colOff>673100</xdr:colOff>
      <xdr:row>48</xdr:row>
      <xdr:rowOff>139700</xdr:rowOff>
    </xdr:from>
    <xdr:to>
      <xdr:col>12</xdr:col>
      <xdr:colOff>520700</xdr:colOff>
      <xdr:row>60</xdr:row>
      <xdr:rowOff>25400</xdr:rowOff>
    </xdr:to>
    <xdr:graphicFrame macro="">
      <xdr:nvGraphicFramePr>
        <xdr:cNvPr id="23" name="Chart 22">
          <a:extLst>
            <a:ext uri="{FF2B5EF4-FFF2-40B4-BE49-F238E27FC236}">
              <a16:creationId xmlns:a16="http://schemas.microsoft.com/office/drawing/2014/main" id="{BA9D11FE-8920-794C-A04B-6539D264F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215900</xdr:colOff>
      <xdr:row>34</xdr:row>
      <xdr:rowOff>152400</xdr:rowOff>
    </xdr:from>
    <xdr:to>
      <xdr:col>7</xdr:col>
      <xdr:colOff>393700</xdr:colOff>
      <xdr:row>37</xdr:row>
      <xdr:rowOff>190500</xdr:rowOff>
    </xdr:to>
    <xdr:sp macro="" textlink="">
      <xdr:nvSpPr>
        <xdr:cNvPr id="24" name="TextBox 23">
          <a:extLst>
            <a:ext uri="{FF2B5EF4-FFF2-40B4-BE49-F238E27FC236}">
              <a16:creationId xmlns:a16="http://schemas.microsoft.com/office/drawing/2014/main" id="{A5F09704-A20B-F645-B628-3BB9A3B0BBDC}"/>
            </a:ext>
          </a:extLst>
        </xdr:cNvPr>
        <xdr:cNvSpPr txBox="1"/>
      </xdr:nvSpPr>
      <xdr:spPr>
        <a:xfrm>
          <a:off x="4343400" y="7162800"/>
          <a:ext cx="1828800" cy="647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Target households and teens with: </a:t>
          </a:r>
        </a:p>
      </xdr:txBody>
    </xdr:sp>
    <xdr:clientData/>
  </xdr:twoCellAnchor>
  <xdr:twoCellAnchor>
    <xdr:from>
      <xdr:col>1</xdr:col>
      <xdr:colOff>139700</xdr:colOff>
      <xdr:row>16</xdr:row>
      <xdr:rowOff>57150</xdr:rowOff>
    </xdr:from>
    <xdr:to>
      <xdr:col>6</xdr:col>
      <xdr:colOff>520700</xdr:colOff>
      <xdr:row>28</xdr:row>
      <xdr:rowOff>88900</xdr:rowOff>
    </xdr:to>
    <xdr:graphicFrame macro="">
      <xdr:nvGraphicFramePr>
        <xdr:cNvPr id="29" name="Chart 28">
          <a:extLst>
            <a:ext uri="{FF2B5EF4-FFF2-40B4-BE49-F238E27FC236}">
              <a16:creationId xmlns:a16="http://schemas.microsoft.com/office/drawing/2014/main" id="{F6E74630-E677-7B44-A040-41759F03B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634532</xdr:colOff>
      <xdr:row>2</xdr:row>
      <xdr:rowOff>180639</xdr:rowOff>
    </xdr:from>
    <xdr:to>
      <xdr:col>3</xdr:col>
      <xdr:colOff>335473</xdr:colOff>
      <xdr:row>6</xdr:row>
      <xdr:rowOff>75028</xdr:rowOff>
    </xdr:to>
    <xdr:pic>
      <xdr:nvPicPr>
        <xdr:cNvPr id="4" name="Picture 3" descr="Nike Logo transparent PNG - StickPNG">
          <a:extLst>
            <a:ext uri="{FF2B5EF4-FFF2-40B4-BE49-F238E27FC236}">
              <a16:creationId xmlns:a16="http://schemas.microsoft.com/office/drawing/2014/main" id="{D21AB996-14FE-1E4F-98D6-4794CFA26C41}"/>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461230" y="611960"/>
          <a:ext cx="1354337" cy="709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694292</xdr:colOff>
      <xdr:row>2</xdr:row>
      <xdr:rowOff>41787</xdr:rowOff>
    </xdr:from>
    <xdr:to>
      <xdr:col>6</xdr:col>
      <xdr:colOff>680452</xdr:colOff>
      <xdr:row>11</xdr:row>
      <xdr:rowOff>49879</xdr:rowOff>
    </xdr:to>
    <xdr:pic>
      <xdr:nvPicPr>
        <xdr:cNvPr id="5" name="Picture 4">
          <a:extLst>
            <a:ext uri="{FF2B5EF4-FFF2-40B4-BE49-F238E27FC236}">
              <a16:creationId xmlns:a16="http://schemas.microsoft.com/office/drawing/2014/main" id="{4BBD8EDE-3232-3A49-BA91-E8A765CEBA2A}"/>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3174386" y="473108"/>
          <a:ext cx="2466255" cy="1841205"/>
        </a:xfrm>
        <a:prstGeom prst="rect">
          <a:avLst/>
        </a:prstGeom>
      </xdr:spPr>
    </xdr:pic>
    <xdr:clientData/>
  </xdr:twoCellAnchor>
  <xdr:twoCellAnchor>
    <xdr:from>
      <xdr:col>1</xdr:col>
      <xdr:colOff>252371</xdr:colOff>
      <xdr:row>9</xdr:row>
      <xdr:rowOff>89551</xdr:rowOff>
    </xdr:from>
    <xdr:to>
      <xdr:col>3</xdr:col>
      <xdr:colOff>73269</xdr:colOff>
      <xdr:row>12</xdr:row>
      <xdr:rowOff>113974</xdr:rowOff>
    </xdr:to>
    <xdr:sp macro="" textlink="">
      <xdr:nvSpPr>
        <xdr:cNvPr id="8" name="Rounded Rectangle 7">
          <a:extLst>
            <a:ext uri="{FF2B5EF4-FFF2-40B4-BE49-F238E27FC236}">
              <a16:creationId xmlns:a16="http://schemas.microsoft.com/office/drawing/2014/main" id="{59C6FEA5-0A22-7A49-82D4-B045736605D1}"/>
            </a:ext>
          </a:extLst>
        </xdr:cNvPr>
        <xdr:cNvSpPr/>
      </xdr:nvSpPr>
      <xdr:spPr>
        <a:xfrm>
          <a:off x="1074615" y="1953846"/>
          <a:ext cx="1465385" cy="635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436700</xdr:colOff>
      <xdr:row>7</xdr:row>
      <xdr:rowOff>44084</xdr:rowOff>
    </xdr:from>
    <xdr:to>
      <xdr:col>3</xdr:col>
      <xdr:colOff>265736</xdr:colOff>
      <xdr:row>9</xdr:row>
      <xdr:rowOff>149918</xdr:rowOff>
    </xdr:to>
    <xdr:sp macro="" textlink="">
      <xdr:nvSpPr>
        <xdr:cNvPr id="9" name="Rounded Rectangle 8">
          <a:extLst>
            <a:ext uri="{FF2B5EF4-FFF2-40B4-BE49-F238E27FC236}">
              <a16:creationId xmlns:a16="http://schemas.microsoft.com/office/drawing/2014/main" id="{09597482-4EC3-1C4F-8CD2-7E03AD1A72C7}"/>
            </a:ext>
          </a:extLst>
        </xdr:cNvPr>
        <xdr:cNvSpPr/>
      </xdr:nvSpPr>
      <xdr:spPr>
        <a:xfrm>
          <a:off x="1263398" y="1493801"/>
          <a:ext cx="1482432" cy="513192"/>
        </a:xfrm>
        <a:prstGeom prst="round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00:</a:t>
          </a:r>
          <a:r>
            <a:rPr lang="en-US" sz="1800" baseline="0"/>
            <a:t>03:46 min </a:t>
          </a:r>
        </a:p>
        <a:p>
          <a:pPr algn="l"/>
          <a:endParaRPr lang="en-US" sz="1100"/>
        </a:p>
      </xdr:txBody>
    </xdr:sp>
    <xdr:clientData/>
  </xdr:twoCellAnchor>
  <xdr:twoCellAnchor>
    <xdr:from>
      <xdr:col>4</xdr:col>
      <xdr:colOff>345788</xdr:colOff>
      <xdr:row>10</xdr:row>
      <xdr:rowOff>52712</xdr:rowOff>
    </xdr:from>
    <xdr:to>
      <xdr:col>6</xdr:col>
      <xdr:colOff>242234</xdr:colOff>
      <xdr:row>12</xdr:row>
      <xdr:rowOff>160978</xdr:rowOff>
    </xdr:to>
    <xdr:sp macro="" textlink="">
      <xdr:nvSpPr>
        <xdr:cNvPr id="10" name="Rounded Rectangle 9">
          <a:extLst>
            <a:ext uri="{FF2B5EF4-FFF2-40B4-BE49-F238E27FC236}">
              <a16:creationId xmlns:a16="http://schemas.microsoft.com/office/drawing/2014/main" id="{59CD0826-9BAC-3F41-904F-4A7DDE7E043C}"/>
            </a:ext>
          </a:extLst>
        </xdr:cNvPr>
        <xdr:cNvSpPr/>
      </xdr:nvSpPr>
      <xdr:spPr>
        <a:xfrm>
          <a:off x="3652580" y="2113467"/>
          <a:ext cx="1549843" cy="515624"/>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00:</a:t>
          </a:r>
          <a:r>
            <a:rPr lang="en-US" sz="1800" baseline="0"/>
            <a:t>02:59  min</a:t>
          </a:r>
        </a:p>
        <a:p>
          <a:pPr algn="l"/>
          <a:r>
            <a:rPr lang="en-US" sz="1800" baseline="0"/>
            <a:t> </a:t>
          </a:r>
        </a:p>
        <a:p>
          <a:pPr algn="l"/>
          <a:endParaRPr lang="en-US" sz="1100"/>
        </a:p>
      </xdr:txBody>
    </xdr:sp>
    <xdr:clientData/>
  </xdr:twoCellAnchor>
  <xdr:twoCellAnchor>
    <xdr:from>
      <xdr:col>7</xdr:col>
      <xdr:colOff>380635</xdr:colOff>
      <xdr:row>2</xdr:row>
      <xdr:rowOff>197116</xdr:rowOff>
    </xdr:from>
    <xdr:to>
      <xdr:col>12</xdr:col>
      <xdr:colOff>563115</xdr:colOff>
      <xdr:row>15</xdr:row>
      <xdr:rowOff>11981</xdr:rowOff>
    </xdr:to>
    <xdr:graphicFrame macro="">
      <xdr:nvGraphicFramePr>
        <xdr:cNvPr id="13" name="Chart 12">
          <a:extLst>
            <a:ext uri="{FF2B5EF4-FFF2-40B4-BE49-F238E27FC236}">
              <a16:creationId xmlns:a16="http://schemas.microsoft.com/office/drawing/2014/main" id="{22602B83-4684-1D45-9EFB-E11D103DA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122628</xdr:colOff>
      <xdr:row>17</xdr:row>
      <xdr:rowOff>63684</xdr:rowOff>
    </xdr:from>
    <xdr:to>
      <xdr:col>6</xdr:col>
      <xdr:colOff>275566</xdr:colOff>
      <xdr:row>28</xdr:row>
      <xdr:rowOff>191699</xdr:rowOff>
    </xdr:to>
    <xdr:graphicFrame macro="">
      <xdr:nvGraphicFramePr>
        <xdr:cNvPr id="14" name="Chart 13">
          <a:extLst>
            <a:ext uri="{FF2B5EF4-FFF2-40B4-BE49-F238E27FC236}">
              <a16:creationId xmlns:a16="http://schemas.microsoft.com/office/drawing/2014/main" id="{E9589854-ED83-284A-A972-0942B34FB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297697</xdr:colOff>
      <xdr:row>17</xdr:row>
      <xdr:rowOff>71633</xdr:rowOff>
    </xdr:from>
    <xdr:to>
      <xdr:col>12</xdr:col>
      <xdr:colOff>599057</xdr:colOff>
      <xdr:row>29</xdr:row>
      <xdr:rowOff>23962</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89901FBD-F659-2248-89DB-E01FDB3BD7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84584" y="3582105"/>
              <a:ext cx="4434850" cy="23964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263585</xdr:colOff>
      <xdr:row>32</xdr:row>
      <xdr:rowOff>126041</xdr:rowOff>
    </xdr:from>
    <xdr:to>
      <xdr:col>12</xdr:col>
      <xdr:colOff>590669</xdr:colOff>
      <xdr:row>44</xdr:row>
      <xdr:rowOff>179717</xdr:rowOff>
    </xdr:to>
    <xdr:graphicFrame macro="">
      <xdr:nvGraphicFramePr>
        <xdr:cNvPr id="27" name="Chart 26">
          <a:extLst>
            <a:ext uri="{FF2B5EF4-FFF2-40B4-BE49-F238E27FC236}">
              <a16:creationId xmlns:a16="http://schemas.microsoft.com/office/drawing/2014/main" id="{35458E47-CF52-5846-88AA-73A50BFA0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819075</xdr:colOff>
      <xdr:row>32</xdr:row>
      <xdr:rowOff>104801</xdr:rowOff>
    </xdr:from>
    <xdr:to>
      <xdr:col>6</xdr:col>
      <xdr:colOff>721592</xdr:colOff>
      <xdr:row>44</xdr:row>
      <xdr:rowOff>182803</xdr:rowOff>
    </xdr:to>
    <xdr:graphicFrame macro="">
      <xdr:nvGraphicFramePr>
        <xdr:cNvPr id="33" name="Chart 32">
          <a:extLst>
            <a:ext uri="{FF2B5EF4-FFF2-40B4-BE49-F238E27FC236}">
              <a16:creationId xmlns:a16="http://schemas.microsoft.com/office/drawing/2014/main" id="{34EA06CA-E174-8948-A07E-6826ADE7D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596515</xdr:colOff>
      <xdr:row>48</xdr:row>
      <xdr:rowOff>86591</xdr:rowOff>
    </xdr:from>
    <xdr:to>
      <xdr:col>12</xdr:col>
      <xdr:colOff>298257</xdr:colOff>
      <xdr:row>59</xdr:row>
      <xdr:rowOff>28863</xdr:rowOff>
    </xdr:to>
    <xdr:graphicFrame macro="">
      <xdr:nvGraphicFramePr>
        <xdr:cNvPr id="37" name="Chart 36">
          <a:extLst>
            <a:ext uri="{FF2B5EF4-FFF2-40B4-BE49-F238E27FC236}">
              <a16:creationId xmlns:a16="http://schemas.microsoft.com/office/drawing/2014/main" id="{233FB4C7-1D41-6449-9DBC-64967BE9E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158750</xdr:colOff>
      <xdr:row>48</xdr:row>
      <xdr:rowOff>69850</xdr:rowOff>
    </xdr:from>
    <xdr:to>
      <xdr:col>6</xdr:col>
      <xdr:colOff>419100</xdr:colOff>
      <xdr:row>59</xdr:row>
      <xdr:rowOff>127000</xdr:rowOff>
    </xdr:to>
    <xdr:graphicFrame macro="">
      <xdr:nvGraphicFramePr>
        <xdr:cNvPr id="38" name="Chart 37">
          <a:extLst>
            <a:ext uri="{FF2B5EF4-FFF2-40B4-BE49-F238E27FC236}">
              <a16:creationId xmlns:a16="http://schemas.microsoft.com/office/drawing/2014/main" id="{0D8E65BA-01DF-B845-AF29-73AA6020E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1-28T23:48:45.912"/>
    </inkml:context>
    <inkml:brush xml:id="br0">
      <inkml:brushProperty name="width" value="0.05" units="cm"/>
      <inkml:brushProperty name="height" value="0.05" units="cm"/>
    </inkml:brush>
  </inkml:definitions>
  <inkml:trace contextRef="#ctx0" brushRef="#br0">1 1453 24575,'35'-72'0,"1"1"0,-1-1 0,1 1 0,-15 22 0,0 1 0,13-20 0,9-15 0,-1 3 0,-12 23 0,-9 17 0,-6 7 0,6-1 0,-8 3 0,-1 8 0,0 0 0,1-1 0,-2 7 0,1-4 0,-2 10 0,2-11 0,-1 5 0,1 0 0,0-5 0,-1 5 0,0 0 0,1-5 0,-1 5 0,0 0 0,-4-5 0,3 5 0,-9-6 0,10 0 0,-10-1 0,5 1 0,-6 6 0,0-5 0,0 12 0,0-12 0,0 11 0,0-5 0,0 7 0,0-1 0,0 1 0,0 0 0,0-1 0,0 1 0,0-7 0,-5 5 0,4-4 0,-8 10 0,4-4 0,-1 4 0,-3 0 0,4 0 0,-5 5 0,0 0 0,0 0 0,-1 0 0,1 0 0,0 0 0,5 5 0,0 0 0,1 4 0,3 6 0,-4-4 0,5 11 0,0-5 0,0 0 0,0 4 0,0-4 0,0 6 0,-4-6 0,3 13 0,-4-11 0,5 20 0,0-13 0,0 13 0,0-14 0,0 15 0,0-15 0,0 24 0,0-13 0,0 26 0,0-18 0,0 7 0,8 1 0,0-8 0,7-1 0,6-3 0,-7-15 0,12 6 0,-14-14 0,11 4 0,-5-9 0,7 5 0,0-6 0,8 2 0,2 0 0,21 6 0,-9-10 0,8 2 0,-11-11 0,-8 0 0,-3 0 0,-8 0 0,-1 0 0,1-5 0,-7-1 0,5-10 0,-11 5 0,5-11 0,-7 11 0,2-11 0,-6 11 0,0-4 0,-1-1 0,-4-1 0,5-6 0,-6-8 0,0 5 0,6-13 0,-4 5 0,12-28 0,-12 16 0,12-16 0,-12 10 0,11 8 0,-11-8 0,11 11 0,-12 7 0,6-5 0,-2 13 0,-3 1 0,3 10 0,-5 5 0,0 1 0,0-1 0,0 1 0,-11 4 0,4 1 0,-10 4 0,1 0 0,4 4 0,-11 2 0,11 3 0,-4 2 0,6-2 0,-1 0 0,1 1 0,5-1 0,0 0 0,5 7 0,0-6 0,0 6 0,0-1 0,0-4 0,0 11 0,0-5 0,0 6 0,0 0 0,0 0 0,0 8 0,0 13 0,0-1 0,0 19 0,0-8 0,8 11 0,0-11 0,9 7 0,-2-17 0,2 18 0,-2-18 0,0-1 0,-1-3 0,-1-15 0,1 14 0,4-14 0,3 7 0,-1-1 0,3-6 0,6 8 0,-7-9 0,10 1 0,-2 3 0,-3-9 0,9 3 0,-3-3 0,-6-6 0,15 7 0,4-6 0,1 0 0,19 1 0,-19-1 0,19-5 0,-8-3 0,11-6 0,-1 0 0,14 0 0,-10 0-286,-18 1 1,1-2 285,21-13 0,-14 1 0,1-5 0,-18-4 0,-1-2 0,12-4 0,0-2 0,-7 3 0,0-1 0,10-6 0,0 1 0,-7 4 0,-1-1 0,4-3 0,-2-1 0,22-18 0,-14 10 0,-11-4 0,-13 18 0,-1-1 0,-11 7 0,-1 9 0,1-9 571,-7 10-571,-1-4 0,-7 11 0,-1-3 0,1 3 0,-4-1 0,-2 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1-28T23:48:53.834"/>
    </inkml:context>
    <inkml:brush xml:id="br0">
      <inkml:brushProperty name="width" value="0.05" units="cm"/>
      <inkml:brushProperty name="height" value="0.05" units="cm"/>
    </inkml:brush>
  </inkml:definitions>
  <inkml:trace contextRef="#ctx0" brushRef="#br0">1768 1318 24575,'-5'10'0,"-11"3"0,8 10 0,-10 0 0,6 0 0,0-6 0,6 4 0,1-10 0,1 4 0,3-6 0,-4 1 0,5-1 0,0 0 0,0 1 0,4-1 0,2-4 0,10 4 0,-4-3 0,11 0 0,-11 2 0,11-7 0,-12 7 0,12-7 0,-11 3 0,4-4 0,-6 0 0,0 0 0,0 0 0,0 0 0,-5-4 0,0-1 0,-5-5 0,0 1 0,0 0 0,0-1 0,0 1 0,0 0 0,0-1 0,0 1 0,0-1 0,0 1 0,0 0 0,0 8 0,0 6 0,0 11 0,5 5 0,2 2 0,4-6 0,1 4 0,-1-10 0,0 5 0,-2-7 0,1 0 0,0-4 0,7-1 0,1-4 0,0 0 0,5 0 0,-11 0 0,11 0 0,-12-4 0,6-1 0,-12-4 0,5-7 0,-9 5 0,5-10 0,-6 4 0,0-7 0,0 7 0,0-4 0,0 10 0,0-11 0,0 11 0,0-10 0,0 10 0,0-11 0,0 11 0,0-4 0,0 5 0,0 1 0,4 4 0,2 1 0,4 4 0,6 5 0,2 1 0,16 0 0,-8 5 0,17-4 0,-17 0 0,1 3 0,-4-4 0,-11-1 0,4 0 0,-6-1 0,-4 2 0,-2 3 0,-8-4 0,-2-1 0,-4-4 0,0 0 0,0 0 0,0 0 0,0 0 0,4 4 0,-3-3 0,4 8 0,-1-4 0,-3 4 0,8 0 0,-8 0 0,8 1 0,-4-1 0,5 0 0,0 0 0,0 1 0,5-5 0,0-1 0,5-4 0,0-4 0,0-1 0,0-1 0,0-2 0,0 7 0,-5-7 0,0 2 0,-1-3 0,-3 0 0,4-1 0,-5 1 0,0-7 0,0-1 0,0-6 0,0 0 0,0-8 0,0 6 0,0-7 0,0 15 0,0-4 0,0 10 0,0-5 0,0 7 0,0 0 0,0-1 0,0 1 0,0 8 0,0 6 0,0 5 0,4 3 0,-3-3 0,4-1 0,-1-4 0,-3 3 0,8-3 0,-4 1 0,5-2 0,0-4 0,0 0 0,0 0 0,-4-4 0,3-2 0,-8-3 0,7 0 0,-6-1 0,6 1 0,-7-1 0,4 9 0,-5 2 0,0 15 0,0 1 0,-5-1 0,4 6 0,-3-5 0,4 6 0,-6 0 0,5-6 0,-5 4 0,6-10 0,0 4 0,0-5 0,0-1 0,5-8 0,0-2 0,12-10 0,-6 2 0,6 3 0,-7-3 0,0 4 0,-5-4 0,0 8 0,-5 2 0,4 8 0,2 0 0,3-4 0,1 3 0,0-7 0,0 4 0,0-1 0,0-3 0,0 3 0,0-4 0,0 0 0,0 0 0,0 0 0,0 0 0,-5-4 0,4 3 0,-8-8 0,8 4 0,-8-4 0,3-1 0,-4-5 0,7-10 0,-5-9 0,12-17 0,-5-3 0,1-10 0,4 10 0,-5-8 0,6 18 0,-6-7 0,3 17 0,-5 3 0,0 8 0,4 0 0,-10 6 0,5-5 0,-1 5 0,-4 0 0,5-5 0,-6 12 0,0-6 0,0 1 0,4 4 0,-3-11 0,4 11 0,-5-4 0,5-1 0,-3 5 0,3-4 0,0 9 0,-4-2 0,7 3 0,-2 0 0,4 1 0,0 4 0,0 0 0,0 0 0,-9 0 0,-14 0 0,-6 0 0,-10 0 0,4 0 0,0 0 0,0 0 0,7 0 0,-5 5 0,5 1 0,-2 11 0,-3 0 0,10 0 0,-4 5 0,4 3 0,1 0 0,4 6 0,-3-8 0,9 0 0,-3 0 0,5 0 0,0-6 0,0 4 0,0-10 0,0 11 0,0-12 0,0 6 0,0-7 0,0 6 0,0-4 0,0 11 0,0-5 0,0 6 0,0 0 0,0 0 0,0 0 0,0 0 0,0 0 0,5 0 0,3 8 0,5-6 0,0 6 0,7 0 0,0-6 0,9 14 0,1-3 0,-7-3 0,6-5 0,-10-11 0,-1-6 0,5 0 0,-12-2 0,12 2 0,-4 0 0,5-5 0,1-1 0,8 1 0,-6-4 0,15 4 0,-6-6 0,8 0 0,0 0 0,0 0 0,12 0 0,-10 0 0,20 0 0,-19-6 0,19-3 0,-19-11 0,30-2 0,-27-6 0,16 7 0,-31-3 0,-1 5 0,-10-4 0,-3-9 0,2 7 0,-7-14 0,10 5 0,-10-7 0,4 8 0,-5-7 0,-8 15 0,-1-6 0,-6 14 0,0 1 0,0 7 0,0 0 0,0-1 0,-4 5 0,-2 1 0,-4 4 0,-6 0 0,4 0 0,-5 0 0,1 0 0,4 0 0,-11 0 0,11 0 0,-11 0 0,5 5 0,0 0 0,-6 7 0,12 3 0,-5-3 0,5 9 0,0-4 0,5 6 0,-3-6 0,9 5 0,-3-11 0,4 10 0,0-10 0,0 4 0,0-6 0,0 1 0,0-1 0,0 0 0,0 0 0,4 1 0,8 0 0,6-5 0,0 5 0,6-4 0,-6-1 0,0 0 0,5-5 0,-12 0 0,6 0 0,-7 0 0,0 0 0,0 0 0,0 0 0,-1 0 0,1 0 0,0-4 0,2-15 0,0-1 0,2-19 0,0 6 0,-6-9 0,4 9 0,-10 8 0,3 3 0,-1 11 0,-3-4 0,8 10 0,-3 1 0,4 4 0,-5-5 0,4 0 0,-8-4 0,8-1 0,-8 1 0,3 0 0,1 3 0,-4-2 0,8 7 0,-4-3 0,1 0 0,3 3 0,-8-8 0,8 8 0,-8-13 0,3 1 0,2-10 0,-5-8 0,4-3 0,-5-17 0,0-3 0,0-10 0,0-1 0,0 11 0,0-7 0,0 17 0,-7-18 0,-6 26 0,-11-13 0,-13 13 0,-2 0 0,-8-1 0,3 10 0,-12 4 0,-2-5 0,-10 10 0,-1 2 0,11 3 0,-8 11 0,8-11 0,-11 11 0,0-5 0,-12 7 0,9 0 0,-10 0 0,0 0-495,-3 0 495,-13 8 0,13 1 0,-9 9 0,21-2 0,-21 10 0,22 0 0,-10 1 0,13 3 0,0-5 0,12-1 0,-9 6 0,8-14 0,-20 25 0,18-16 0,-15 17 0,36-16 0,-5-4 495,19 0-495,6-4 0,-4-1 0,9 5 0,-4-4 0,6 5 0,-2 8 0,0 2 0,0 9 0,-10 9 0,5 15 0,-6 1 0,-1 9 0,-3 0 0,2-9 0,1-1 0,9-4 0,3-26 0,-2 13 0,5-26 0,3 1 0,3-10 0,5-5 0,0 0 0,0 1 0,0-1 0,0 0 0,0 0 0,0 1 0,0-1 0,0 0 0,0 0 0,0 1 0,0-1 0,0 0 0,-4-4 0,3 4 0,-8-8 0,3 3 0,-4 0 0,0 1 0,0 4 0,-7 1 0,-1 6 0,0-4 0,-5 4 0,5 0 0,-1-5 0,-4 6 0,5-7 0,-7 7 0,0-4 0,0 3 0,7-5 0,-5 0 0,11-2 0,-4-3 0,6 3 0,0-8 0,0 3 0,8-4 0,8-4 0,0 3 0,3-4 0</inkml:trace>
  <inkml:trace contextRef="#ctx0" brushRef="#br0" timeOffset="2478">1762 613 24575,'5'0'0,"13"0"0,18 0 0,-1 0 0,-1 0 0,-10 0 0,-6 0 0,5 0 0,-11 0 0,4 0 0,-6 0 0,0 0 0,-4 10 0,-2 3 0,2 10 0,-5 8 0,4 2 0,1 0 0,-5 7 0,5-7 0,-6 8 0,0-8 0,0 6 0,0-5 0,0 7 0,0 0 0,0-8 0,-13 6 0,-26 1 0,7-6 0,-37 7 0,20-13 0,-20 4 0,1 0 0,-1 0 0,-13 2 0,10-8 0,-10 6 0,14-14 0,-1 12 0,11-13 0,11 4 0,14-9 0,8-6 0,7 4 0,1-9 0,12 7 0,5-7 0,12 3 0,14-4 0,1 0 0,7 0 0,10 0 0,-6 0 0,17 0 0,-11 0 0,12 0 0,1 0 0,1 6 0,8 3 0,-8-1 0,10 6 0,1-5 0,-11 6 0,-3-1 0,-11-6 0,-8 3 0,-3-4 0,-15 3 0,-1-4 0,-7 2 0,-1-7 0,1 8 0,-4-4 0,-2 4 0,-4 0 0,0 1 0,0-1 0,-4 0 0,-17-4 0,-8 5 0,-15-2 0,-25 8 0,8-8 0,8 0 0,-4 1-410,5-3 1,0 0 409,1 2 0,-2 2 0,-10 0 0,2 0 0,-28 7 0,25-6 0,-1-1 0,-23 0 0,32-5 0,2-1 0,-18 3 0,1-5 0,16 5 0,10-7 0,1 0 0,8 0 0,-6 0 819,15 0-819,-6 0 0,8 0 0,0 0 0,0 0 0,0 0 0,-8 0 0,6-5 0,-15-3 0,6-4 0,-8-8 0,8 6 0,-6-6 0,6 7 0,0-5 0,3 9 0,8-6 0,7 10 0,1-6 0,7 6 0,0-3 0,5 2 0,0-3 0,5 4 0,0 1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0D690-1A42-1444-BA64-2A0A76B8C261}">
  <sheetPr>
    <pageSetUpPr fitToPage="1"/>
  </sheetPr>
  <dimension ref="A1"/>
  <sheetViews>
    <sheetView showGridLines="0" view="pageBreakPreview" zoomScaleNormal="100" workbookViewId="0">
      <selection activeCell="K4" sqref="K4"/>
    </sheetView>
  </sheetViews>
  <sheetFormatPr baseColWidth="10" defaultRowHeight="16" x14ac:dyDescent="0.2"/>
  <sheetData/>
  <pageMargins left="0.70866141732283472" right="0.70866141732283472" top="0.74803149606299213" bottom="0.74803149606299213" header="0.31496062992125984" footer="0.31496062992125984"/>
  <pageSetup paperSize="9" scale="6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1842F-4B2D-2642-99E0-CB0C74EFE8DD}">
  <sheetPr>
    <pageSetUpPr fitToPage="1"/>
  </sheetPr>
  <dimension ref="B1:AI80"/>
  <sheetViews>
    <sheetView showGridLines="0" view="pageBreakPreview" topLeftCell="A33" zoomScaleNormal="125" workbookViewId="0">
      <selection activeCell="K4" sqref="K4"/>
    </sheetView>
  </sheetViews>
  <sheetFormatPr baseColWidth="10" defaultRowHeight="16" x14ac:dyDescent="0.2"/>
  <cols>
    <col min="16" max="16" width="11.33203125" bestFit="1" customWidth="1"/>
    <col min="33" max="33" width="8" style="7" bestFit="1" customWidth="1"/>
    <col min="34" max="34" width="8.83203125" bestFit="1" customWidth="1"/>
  </cols>
  <sheetData>
    <row r="1" spans="2:35" ht="17" thickBot="1" x14ac:dyDescent="0.25">
      <c r="AG1" s="7" t="s">
        <v>14</v>
      </c>
      <c r="AH1" t="s">
        <v>0</v>
      </c>
      <c r="AI1" t="s">
        <v>1</v>
      </c>
    </row>
    <row r="2" spans="2:35" ht="17" thickBot="1" x14ac:dyDescent="0.25">
      <c r="B2" s="9" t="s">
        <v>59</v>
      </c>
      <c r="C2" s="10"/>
      <c r="D2" s="10"/>
      <c r="E2" s="10"/>
      <c r="F2" s="10"/>
      <c r="G2" s="11"/>
      <c r="H2" s="9" t="s">
        <v>79</v>
      </c>
      <c r="I2" s="10"/>
      <c r="J2" s="10"/>
      <c r="K2" s="10"/>
      <c r="L2" s="10"/>
      <c r="M2" s="11"/>
      <c r="AG2" s="7">
        <v>42705</v>
      </c>
      <c r="AH2" s="6">
        <v>48.167126000000003</v>
      </c>
      <c r="AI2" s="12">
        <v>75.183471999999995</v>
      </c>
    </row>
    <row r="3" spans="2:35" x14ac:dyDescent="0.2">
      <c r="AG3" s="7">
        <v>42736</v>
      </c>
      <c r="AH3" s="6">
        <v>50.309547000000002</v>
      </c>
      <c r="AI3" s="12">
        <v>79.763412000000002</v>
      </c>
    </row>
    <row r="4" spans="2:35" x14ac:dyDescent="0.2">
      <c r="AG4" s="7">
        <v>42767</v>
      </c>
      <c r="AH4" s="6">
        <v>54.360931000000001</v>
      </c>
      <c r="AI4" s="12">
        <v>90.637221999999994</v>
      </c>
    </row>
    <row r="5" spans="2:35" x14ac:dyDescent="0.2">
      <c r="AG5" s="7">
        <v>42795</v>
      </c>
      <c r="AH5" s="6">
        <v>53.000965000000001</v>
      </c>
      <c r="AI5" s="12">
        <v>95.502823000000006</v>
      </c>
    </row>
    <row r="6" spans="2:35" x14ac:dyDescent="0.2">
      <c r="AG6" s="7">
        <v>42826</v>
      </c>
      <c r="AH6" s="6">
        <v>52.860821000000001</v>
      </c>
      <c r="AI6" s="12">
        <v>91.360870000000006</v>
      </c>
    </row>
    <row r="7" spans="2:35" x14ac:dyDescent="0.2">
      <c r="AG7" s="7">
        <v>42856</v>
      </c>
      <c r="AH7" s="6">
        <v>50.552151000000002</v>
      </c>
      <c r="AI7" s="12">
        <v>92.401436000000004</v>
      </c>
    </row>
    <row r="8" spans="2:35" x14ac:dyDescent="0.2">
      <c r="AG8" s="7">
        <v>42887</v>
      </c>
      <c r="AH8" s="6">
        <v>56.285671000000001</v>
      </c>
      <c r="AI8" s="12">
        <v>110.271294</v>
      </c>
    </row>
    <row r="9" spans="2:35" x14ac:dyDescent="0.2">
      <c r="AG9" s="7">
        <v>42917</v>
      </c>
      <c r="AH9" s="6">
        <v>56.525364000000003</v>
      </c>
      <c r="AI9" s="12">
        <v>107.931648</v>
      </c>
    </row>
    <row r="10" spans="2:35" x14ac:dyDescent="0.2">
      <c r="AG10" s="7">
        <v>42948</v>
      </c>
      <c r="AH10" s="6">
        <v>50.552151000000002</v>
      </c>
      <c r="AI10" s="12">
        <v>108.990753</v>
      </c>
    </row>
    <row r="11" spans="2:35" x14ac:dyDescent="0.2">
      <c r="AG11" s="7">
        <v>42979</v>
      </c>
      <c r="AH11" s="6">
        <v>49.803761000000002</v>
      </c>
      <c r="AI11" s="12">
        <v>107.190285</v>
      </c>
    </row>
    <row r="12" spans="2:35" x14ac:dyDescent="0.2">
      <c r="O12" t="s">
        <v>2</v>
      </c>
      <c r="AG12" s="7">
        <v>43009</v>
      </c>
      <c r="AH12" s="6">
        <v>52.819831999999998</v>
      </c>
      <c r="AI12" s="12">
        <v>100.556488</v>
      </c>
    </row>
    <row r="13" spans="2:35" x14ac:dyDescent="0.2">
      <c r="O13">
        <v>2014</v>
      </c>
      <c r="P13">
        <v>2015</v>
      </c>
      <c r="Q13">
        <v>2016</v>
      </c>
      <c r="R13">
        <v>2017</v>
      </c>
      <c r="S13">
        <v>2018</v>
      </c>
      <c r="T13">
        <v>2019</v>
      </c>
      <c r="U13">
        <v>2020</v>
      </c>
      <c r="V13">
        <v>2021</v>
      </c>
      <c r="AG13" s="7">
        <v>43040</v>
      </c>
      <c r="AH13" s="6">
        <v>58.035542</v>
      </c>
      <c r="AI13" s="12">
        <v>96.108276000000004</v>
      </c>
    </row>
    <row r="14" spans="2:35" x14ac:dyDescent="0.2">
      <c r="N14" t="s">
        <v>0</v>
      </c>
      <c r="O14" s="13">
        <v>1121</v>
      </c>
      <c r="P14" s="13">
        <v>1643</v>
      </c>
      <c r="Q14" s="13">
        <v>2113</v>
      </c>
      <c r="R14" s="13">
        <v>2634</v>
      </c>
      <c r="S14" s="13">
        <v>3524</v>
      </c>
      <c r="T14" s="13">
        <v>5218</v>
      </c>
      <c r="U14" s="13">
        <v>8573</v>
      </c>
      <c r="V14" s="13">
        <v>10639</v>
      </c>
      <c r="W14" s="13"/>
      <c r="AG14" s="7">
        <v>43070</v>
      </c>
      <c r="AH14" s="6">
        <v>60.081485999999998</v>
      </c>
      <c r="AI14" s="12">
        <v>111.7444</v>
      </c>
    </row>
    <row r="15" spans="2:35" ht="17" thickBot="1" x14ac:dyDescent="0.25">
      <c r="N15" t="s">
        <v>1</v>
      </c>
      <c r="O15">
        <v>136</v>
      </c>
      <c r="P15">
        <v>179</v>
      </c>
      <c r="Q15">
        <v>306</v>
      </c>
      <c r="R15">
        <v>516</v>
      </c>
      <c r="S15">
        <v>663</v>
      </c>
      <c r="T15">
        <v>881</v>
      </c>
      <c r="U15">
        <v>1417</v>
      </c>
      <c r="V15">
        <v>2254</v>
      </c>
      <c r="AG15" s="7">
        <v>43101</v>
      </c>
      <c r="AH15" s="6">
        <v>65.745345999999998</v>
      </c>
      <c r="AI15" s="12">
        <v>106.69924899999999</v>
      </c>
    </row>
    <row r="16" spans="2:35" ht="17" thickBot="1" x14ac:dyDescent="0.25">
      <c r="B16" s="9" t="s">
        <v>6</v>
      </c>
      <c r="C16" s="10"/>
      <c r="D16" s="10"/>
      <c r="E16" s="10"/>
      <c r="F16" s="10"/>
      <c r="G16" s="11"/>
      <c r="H16" s="9" t="s">
        <v>75</v>
      </c>
      <c r="I16" s="10"/>
      <c r="J16" s="10"/>
      <c r="K16" s="10"/>
      <c r="L16" s="10"/>
      <c r="M16" s="11"/>
      <c r="AG16" s="7">
        <v>43132</v>
      </c>
      <c r="AH16" s="6">
        <v>64.598517999999999</v>
      </c>
      <c r="AI16" s="12">
        <v>117.242081</v>
      </c>
    </row>
    <row r="17" spans="2:35" ht="17" thickBot="1" x14ac:dyDescent="0.25">
      <c r="O17" t="s">
        <v>3</v>
      </c>
      <c r="AG17" s="7">
        <v>43160</v>
      </c>
      <c r="AH17" s="6">
        <v>64.029938000000001</v>
      </c>
      <c r="AI17" s="12">
        <v>118.387833</v>
      </c>
    </row>
    <row r="18" spans="2:35" x14ac:dyDescent="0.2">
      <c r="O18">
        <v>2014</v>
      </c>
      <c r="P18">
        <v>2015</v>
      </c>
      <c r="Q18">
        <v>2016</v>
      </c>
      <c r="R18">
        <v>2017</v>
      </c>
      <c r="S18">
        <v>2018</v>
      </c>
      <c r="T18">
        <v>2019</v>
      </c>
      <c r="U18">
        <v>2020</v>
      </c>
      <c r="V18" s="16">
        <v>2014</v>
      </c>
      <c r="W18" s="17">
        <v>2015</v>
      </c>
      <c r="X18" s="18">
        <v>2016</v>
      </c>
      <c r="Y18" s="17">
        <v>2017</v>
      </c>
      <c r="Z18" s="18">
        <v>2018</v>
      </c>
      <c r="AA18" s="17">
        <v>2019</v>
      </c>
      <c r="AB18" s="19">
        <v>2020</v>
      </c>
      <c r="AG18" s="7">
        <v>43191</v>
      </c>
      <c r="AH18" s="6">
        <v>66.108551000000006</v>
      </c>
      <c r="AI18" s="12">
        <v>109.558815</v>
      </c>
    </row>
    <row r="19" spans="2:35" x14ac:dyDescent="0.2">
      <c r="N19" t="s">
        <v>0</v>
      </c>
      <c r="O19">
        <f xml:space="preserve"> 2499</f>
        <v>2499</v>
      </c>
      <c r="P19">
        <v>2751</v>
      </c>
      <c r="Q19">
        <v>291</v>
      </c>
      <c r="R19">
        <v>3057</v>
      </c>
      <c r="S19">
        <v>3135</v>
      </c>
      <c r="T19">
        <v>3513</v>
      </c>
      <c r="U19">
        <v>336</v>
      </c>
      <c r="V19" s="20">
        <v>2823.87</v>
      </c>
      <c r="W19" s="21">
        <v>3108.6299999999997</v>
      </c>
      <c r="X19" s="21">
        <v>328.83</v>
      </c>
      <c r="Y19" s="21">
        <v>3454.41</v>
      </c>
      <c r="Z19" s="21">
        <v>3542.5499999999997</v>
      </c>
      <c r="AA19" s="21">
        <v>3969.6899999999996</v>
      </c>
      <c r="AB19" s="22">
        <v>379.67999999999995</v>
      </c>
      <c r="AG19" s="7">
        <v>43221</v>
      </c>
      <c r="AH19" s="6">
        <v>69.404785000000004</v>
      </c>
      <c r="AI19" s="12">
        <v>106.457863</v>
      </c>
    </row>
    <row r="20" spans="2:35" x14ac:dyDescent="0.2">
      <c r="N20" t="s">
        <v>1</v>
      </c>
      <c r="O20">
        <v>1453</v>
      </c>
      <c r="P20">
        <v>1692</v>
      </c>
      <c r="Q20">
        <v>2122</v>
      </c>
      <c r="R20">
        <v>2122</v>
      </c>
      <c r="S20">
        <v>2192</v>
      </c>
      <c r="T20">
        <v>2364</v>
      </c>
      <c r="U20">
        <v>198</v>
      </c>
      <c r="V20" s="20">
        <v>1641.8899999999999</v>
      </c>
      <c r="W20" s="21">
        <v>1911.9599999999998</v>
      </c>
      <c r="X20" s="21">
        <v>2397.8599999999997</v>
      </c>
      <c r="Y20" s="21">
        <v>2397.8599999999997</v>
      </c>
      <c r="Z20" s="21">
        <v>2476.9599999999996</v>
      </c>
      <c r="AA20" s="21">
        <v>2671.3199999999997</v>
      </c>
      <c r="AB20" s="22">
        <v>223.73999999999998</v>
      </c>
      <c r="AG20" s="7">
        <v>43252</v>
      </c>
      <c r="AH20" s="6">
        <v>77.021918999999997</v>
      </c>
      <c r="AI20" s="12">
        <v>108.040085</v>
      </c>
    </row>
    <row r="21" spans="2:35" ht="17" thickBot="1" x14ac:dyDescent="0.25">
      <c r="N21" t="s">
        <v>4</v>
      </c>
      <c r="O21">
        <v>297</v>
      </c>
      <c r="P21">
        <v>339</v>
      </c>
      <c r="Q21">
        <v>414</v>
      </c>
      <c r="R21">
        <v>414</v>
      </c>
      <c r="S21">
        <v>465</v>
      </c>
      <c r="T21">
        <v>55</v>
      </c>
      <c r="U21">
        <v>52</v>
      </c>
      <c r="V21" s="23">
        <v>335.60999999999996</v>
      </c>
      <c r="W21" s="24">
        <v>383.06999999999994</v>
      </c>
      <c r="X21" s="24">
        <v>467.81999999999994</v>
      </c>
      <c r="Y21" s="24">
        <v>467.81999999999994</v>
      </c>
      <c r="Z21" s="24">
        <v>525.44999999999993</v>
      </c>
      <c r="AA21" s="24">
        <v>62.149999999999991</v>
      </c>
      <c r="AB21" s="25">
        <v>58.759999999999991</v>
      </c>
      <c r="AG21" s="7">
        <v>43282</v>
      </c>
      <c r="AH21" s="6">
        <v>74.551986999999997</v>
      </c>
      <c r="AI21" s="12">
        <v>121.37172700000001</v>
      </c>
    </row>
    <row r="22" spans="2:35" x14ac:dyDescent="0.2">
      <c r="O22" t="s">
        <v>5</v>
      </c>
      <c r="AG22" s="7">
        <v>43313</v>
      </c>
      <c r="AH22" s="6">
        <v>79.679794000000001</v>
      </c>
      <c r="AI22" s="12">
        <v>119.31094400000001</v>
      </c>
    </row>
    <row r="23" spans="2:35" x14ac:dyDescent="0.2">
      <c r="O23">
        <v>2005</v>
      </c>
      <c r="P23">
        <v>2006</v>
      </c>
      <c r="Q23">
        <v>2007</v>
      </c>
      <c r="R23">
        <v>2008</v>
      </c>
      <c r="S23">
        <v>2009</v>
      </c>
      <c r="T23">
        <v>2010</v>
      </c>
      <c r="U23">
        <v>2011</v>
      </c>
      <c r="V23">
        <v>2012</v>
      </c>
      <c r="W23">
        <v>2013</v>
      </c>
      <c r="X23">
        <v>2014</v>
      </c>
      <c r="Y23">
        <v>2015</v>
      </c>
      <c r="Z23">
        <v>2016</v>
      </c>
      <c r="AA23">
        <v>2017</v>
      </c>
      <c r="AB23">
        <v>2018</v>
      </c>
      <c r="AC23">
        <v>2019</v>
      </c>
      <c r="AD23">
        <v>2020</v>
      </c>
      <c r="AE23">
        <v>2021</v>
      </c>
      <c r="AG23" s="7">
        <v>43344</v>
      </c>
      <c r="AH23" s="6">
        <v>82.324821</v>
      </c>
      <c r="AI23" s="12">
        <v>115.14052599999999</v>
      </c>
    </row>
    <row r="24" spans="2:35" x14ac:dyDescent="0.2">
      <c r="N24" t="s">
        <v>0</v>
      </c>
      <c r="O24">
        <v>13740</v>
      </c>
      <c r="P24">
        <v>14955</v>
      </c>
      <c r="Q24">
        <v>16326</v>
      </c>
      <c r="R24">
        <v>18627</v>
      </c>
      <c r="S24">
        <v>18528</v>
      </c>
      <c r="T24">
        <v>18324</v>
      </c>
      <c r="U24">
        <v>20117</v>
      </c>
      <c r="V24">
        <v>23331</v>
      </c>
      <c r="W24">
        <v>25313</v>
      </c>
      <c r="X24">
        <v>27799</v>
      </c>
      <c r="Y24">
        <v>30601</v>
      </c>
      <c r="Z24">
        <v>32376</v>
      </c>
      <c r="AA24">
        <v>34350</v>
      </c>
      <c r="AB24">
        <v>36397</v>
      </c>
      <c r="AC24">
        <v>39117</v>
      </c>
      <c r="AD24">
        <v>37403</v>
      </c>
      <c r="AE24">
        <v>44538</v>
      </c>
      <c r="AG24" s="7">
        <v>43374</v>
      </c>
      <c r="AH24" s="6">
        <v>72.918487999999996</v>
      </c>
      <c r="AI24" s="12">
        <v>108.137749</v>
      </c>
    </row>
    <row r="25" spans="2:35" x14ac:dyDescent="0.2">
      <c r="AG25" s="7">
        <v>43405</v>
      </c>
      <c r="AH25" s="6">
        <v>72.996223000000001</v>
      </c>
      <c r="AI25" s="12">
        <v>101.90654000000001</v>
      </c>
    </row>
    <row r="26" spans="2:35" x14ac:dyDescent="0.2">
      <c r="O26" t="s">
        <v>6</v>
      </c>
      <c r="AG26" s="7">
        <v>43435</v>
      </c>
      <c r="AH26" s="6">
        <v>72.257758999999993</v>
      </c>
      <c r="AI26" s="12">
        <v>116.244164</v>
      </c>
    </row>
    <row r="27" spans="2:35" x14ac:dyDescent="0.2">
      <c r="O27" t="s">
        <v>7</v>
      </c>
      <c r="P27" t="s">
        <v>1</v>
      </c>
      <c r="AG27" s="7">
        <v>43466</v>
      </c>
      <c r="AH27" s="6">
        <v>79.801270000000002</v>
      </c>
      <c r="AI27" s="12">
        <v>118.568665</v>
      </c>
    </row>
    <row r="28" spans="2:35" x14ac:dyDescent="0.2">
      <c r="N28" t="s">
        <v>8</v>
      </c>
      <c r="O28" s="1">
        <v>0.21</v>
      </c>
      <c r="P28" s="1">
        <v>0.21</v>
      </c>
      <c r="Q28" s="2">
        <v>8881</v>
      </c>
      <c r="AG28" s="7">
        <v>43497</v>
      </c>
      <c r="AH28" s="6">
        <v>83.553534999999997</v>
      </c>
      <c r="AI28" s="12">
        <v>119.008171</v>
      </c>
    </row>
    <row r="29" spans="2:35" x14ac:dyDescent="0.2">
      <c r="N29" t="s">
        <v>9</v>
      </c>
      <c r="O29" s="1">
        <v>0.23</v>
      </c>
      <c r="P29" s="1">
        <v>0.2</v>
      </c>
      <c r="Q29" s="5" t="s">
        <v>11</v>
      </c>
      <c r="AG29" s="7">
        <v>43525</v>
      </c>
      <c r="AH29" s="6">
        <v>82.072120999999996</v>
      </c>
      <c r="AI29" s="12">
        <v>125.542137</v>
      </c>
    </row>
    <row r="30" spans="2:35" ht="17" thickBot="1" x14ac:dyDescent="0.25">
      <c r="N30" t="s">
        <v>10</v>
      </c>
      <c r="O30" s="1">
        <v>0.56000000000000005</v>
      </c>
      <c r="P30" s="1">
        <v>0.59</v>
      </c>
      <c r="Q30">
        <v>23156</v>
      </c>
      <c r="AG30" s="7">
        <v>43556</v>
      </c>
      <c r="AH30" s="6">
        <v>85.820449999999994</v>
      </c>
      <c r="AI30" s="12">
        <v>139.53793300000001</v>
      </c>
    </row>
    <row r="31" spans="2:35" ht="17" thickBot="1" x14ac:dyDescent="0.25">
      <c r="B31" s="9" t="s">
        <v>55</v>
      </c>
      <c r="C31" s="9"/>
      <c r="D31" s="10"/>
      <c r="E31" s="10"/>
      <c r="F31" s="10"/>
      <c r="G31" s="10"/>
      <c r="H31" s="9"/>
      <c r="I31" s="9" t="s">
        <v>70</v>
      </c>
      <c r="J31" s="10"/>
      <c r="K31" s="11"/>
      <c r="L31" s="10"/>
      <c r="M31" s="11"/>
      <c r="AG31" s="7">
        <v>43586</v>
      </c>
      <c r="AH31" s="6">
        <v>75.375031000000007</v>
      </c>
      <c r="AI31" s="12">
        <v>152.63462799999999</v>
      </c>
    </row>
    <row r="32" spans="2:35" x14ac:dyDescent="0.2">
      <c r="O32" t="s">
        <v>13</v>
      </c>
      <c r="AG32" s="7">
        <v>43617</v>
      </c>
      <c r="AH32" s="6">
        <v>82.257530000000003</v>
      </c>
      <c r="AI32" s="12">
        <v>157.830994</v>
      </c>
    </row>
    <row r="33" spans="2:35" x14ac:dyDescent="0.2">
      <c r="O33">
        <v>2017</v>
      </c>
      <c r="P33" s="3" t="s">
        <v>12</v>
      </c>
      <c r="Q33">
        <v>2019</v>
      </c>
      <c r="R33">
        <v>2020</v>
      </c>
      <c r="AG33" s="7">
        <v>43647</v>
      </c>
      <c r="AH33" s="6">
        <v>84.295608999999999</v>
      </c>
      <c r="AI33" s="12">
        <v>146.93345600000001</v>
      </c>
    </row>
    <row r="34" spans="2:35" x14ac:dyDescent="0.2">
      <c r="O34">
        <v>34350</v>
      </c>
      <c r="P34" s="4">
        <v>36397</v>
      </c>
      <c r="Q34">
        <v>39117</v>
      </c>
      <c r="R34">
        <v>37403</v>
      </c>
      <c r="AG34" s="7">
        <v>43678</v>
      </c>
      <c r="AH34" s="6">
        <v>82.796447999999998</v>
      </c>
      <c r="AI34" s="12">
        <v>154.10938999999999</v>
      </c>
    </row>
    <row r="35" spans="2:35" x14ac:dyDescent="0.2">
      <c r="AG35" s="7">
        <v>43709</v>
      </c>
      <c r="AH35" s="6">
        <v>92.264267000000004</v>
      </c>
      <c r="AI35" s="12">
        <v>152.77319299999999</v>
      </c>
    </row>
    <row r="36" spans="2:35" x14ac:dyDescent="0.2">
      <c r="N36" t="s">
        <v>78</v>
      </c>
      <c r="AG36" s="7">
        <v>43739</v>
      </c>
      <c r="AH36" s="6">
        <v>87.971312999999995</v>
      </c>
      <c r="AI36" s="12">
        <v>154.455826</v>
      </c>
    </row>
    <row r="37" spans="2:35" x14ac:dyDescent="0.2">
      <c r="O37">
        <v>2017</v>
      </c>
      <c r="P37">
        <v>2018</v>
      </c>
      <c r="Q37">
        <v>2019</v>
      </c>
      <c r="R37">
        <v>2020</v>
      </c>
      <c r="S37">
        <v>2021</v>
      </c>
      <c r="AG37" s="7">
        <v>43770</v>
      </c>
      <c r="AH37" s="6">
        <v>91.841849999999994</v>
      </c>
      <c r="AI37" s="12">
        <v>161.13687100000001</v>
      </c>
    </row>
    <row r="38" spans="2:35" x14ac:dyDescent="0.2">
      <c r="H38" s="8"/>
      <c r="I38" s="8"/>
      <c r="J38" s="8"/>
      <c r="K38" s="8"/>
      <c r="L38" s="8"/>
      <c r="N38" t="s">
        <v>15</v>
      </c>
      <c r="O38">
        <v>15819</v>
      </c>
      <c r="P38">
        <v>16698</v>
      </c>
      <c r="Q38">
        <v>17737</v>
      </c>
      <c r="R38">
        <v>16694</v>
      </c>
      <c r="S38">
        <v>18883</v>
      </c>
      <c r="AG38" s="7">
        <v>43800</v>
      </c>
      <c r="AH38" s="6">
        <v>99.783691000000005</v>
      </c>
      <c r="AI38" s="12">
        <v>156.54426599999999</v>
      </c>
    </row>
    <row r="39" spans="2:35" x14ac:dyDescent="0.2">
      <c r="N39" t="s">
        <v>16</v>
      </c>
      <c r="O39">
        <v>6637</v>
      </c>
      <c r="P39">
        <v>6913</v>
      </c>
      <c r="Q39">
        <v>7380</v>
      </c>
      <c r="R39">
        <v>6999</v>
      </c>
      <c r="S39">
        <v>8555</v>
      </c>
      <c r="AG39" s="7">
        <v>43831</v>
      </c>
      <c r="AH39" s="6">
        <v>94.849166999999994</v>
      </c>
      <c r="AI39" s="12">
        <v>137.738373</v>
      </c>
    </row>
    <row r="40" spans="2:35" x14ac:dyDescent="0.2">
      <c r="N40" t="s">
        <v>17</v>
      </c>
      <c r="O40">
        <v>4838</v>
      </c>
      <c r="P40">
        <v>4906</v>
      </c>
      <c r="Q40">
        <v>5283</v>
      </c>
      <c r="R40">
        <v>5033</v>
      </c>
      <c r="S40">
        <v>5884</v>
      </c>
      <c r="AG40" s="7">
        <v>43862</v>
      </c>
      <c r="AH40" s="6">
        <v>88.033423999999997</v>
      </c>
      <c r="AI40" s="12">
        <v>110.331245</v>
      </c>
    </row>
    <row r="41" spans="2:35" x14ac:dyDescent="0.2">
      <c r="N41" t="s">
        <v>18</v>
      </c>
      <c r="O41">
        <v>1400</v>
      </c>
      <c r="P41">
        <v>1784</v>
      </c>
      <c r="Q41">
        <v>2150</v>
      </c>
      <c r="R41">
        <v>1882</v>
      </c>
      <c r="S41">
        <v>2448</v>
      </c>
      <c r="AG41" s="7">
        <v>43891</v>
      </c>
      <c r="AH41" s="6">
        <v>81.719566</v>
      </c>
      <c r="AI41" s="12">
        <v>113.033348</v>
      </c>
    </row>
    <row r="42" spans="2:35" x14ac:dyDescent="0.2">
      <c r="AG42" s="7">
        <v>43922</v>
      </c>
      <c r="AH42" s="6">
        <v>86.104797000000005</v>
      </c>
      <c r="AI42" s="12">
        <v>131.81944300000001</v>
      </c>
    </row>
    <row r="43" spans="2:35" x14ac:dyDescent="0.2">
      <c r="N43" t="s">
        <v>20</v>
      </c>
      <c r="AG43" s="7">
        <v>43952</v>
      </c>
      <c r="AH43" s="6">
        <v>97.364204000000001</v>
      </c>
      <c r="AI43" s="12">
        <v>130.334778</v>
      </c>
    </row>
    <row r="44" spans="2:35" x14ac:dyDescent="0.2">
      <c r="O44">
        <v>2017</v>
      </c>
      <c r="P44">
        <v>2018</v>
      </c>
      <c r="Q44">
        <v>2019</v>
      </c>
      <c r="R44">
        <v>2020</v>
      </c>
      <c r="AG44" s="7">
        <v>43983</v>
      </c>
      <c r="AH44" s="6">
        <v>97.082313999999997</v>
      </c>
      <c r="AI44" s="12">
        <v>135.976563</v>
      </c>
    </row>
    <row r="45" spans="2:35" x14ac:dyDescent="0.2">
      <c r="N45" t="s">
        <v>7</v>
      </c>
      <c r="O45">
        <v>3.34</v>
      </c>
      <c r="P45">
        <v>3.58</v>
      </c>
      <c r="Q45">
        <v>3.75</v>
      </c>
      <c r="R45">
        <v>3.59</v>
      </c>
      <c r="AG45" s="7">
        <v>44013</v>
      </c>
      <c r="AH45" s="6">
        <v>96.646652000000003</v>
      </c>
      <c r="AI45" s="12">
        <v>151.318207</v>
      </c>
    </row>
    <row r="46" spans="2:35" x14ac:dyDescent="0.2">
      <c r="AG46" s="7">
        <v>44044</v>
      </c>
      <c r="AH46" s="6">
        <v>110.785721</v>
      </c>
      <c r="AI46" s="12">
        <v>161.46350100000001</v>
      </c>
    </row>
    <row r="47" spans="2:35" ht="17" thickBot="1" x14ac:dyDescent="0.25">
      <c r="AG47" s="7">
        <v>44075</v>
      </c>
      <c r="AH47" s="6">
        <v>124.576363</v>
      </c>
      <c r="AI47" s="12">
        <v>147.09182699999999</v>
      </c>
    </row>
    <row r="48" spans="2:35" ht="17" thickBot="1" x14ac:dyDescent="0.25">
      <c r="B48" s="9" t="s">
        <v>50</v>
      </c>
      <c r="C48" s="10"/>
      <c r="D48" s="10"/>
      <c r="E48" s="10"/>
      <c r="F48" s="10"/>
      <c r="G48" s="11"/>
      <c r="H48" s="9" t="s">
        <v>94</v>
      </c>
      <c r="I48" s="10"/>
      <c r="J48" s="10"/>
      <c r="K48" s="10"/>
      <c r="L48" s="10"/>
      <c r="M48" s="11"/>
      <c r="N48" t="s">
        <v>21</v>
      </c>
      <c r="Q48" t="s">
        <v>7</v>
      </c>
      <c r="R48">
        <v>104.3</v>
      </c>
      <c r="S48" t="s">
        <v>22</v>
      </c>
      <c r="AG48" s="7">
        <v>44105</v>
      </c>
      <c r="AH48" s="6">
        <v>119.158272</v>
      </c>
      <c r="AI48" s="12">
        <v>158.46444700000001</v>
      </c>
    </row>
    <row r="49" spans="14:35" x14ac:dyDescent="0.2">
      <c r="Q49" t="s">
        <v>1</v>
      </c>
      <c r="R49">
        <v>20.25</v>
      </c>
      <c r="AG49" s="7">
        <v>44136</v>
      </c>
      <c r="AH49" s="6">
        <v>133.66606100000001</v>
      </c>
      <c r="AI49" s="12">
        <v>181.12060500000001</v>
      </c>
    </row>
    <row r="50" spans="14:35" x14ac:dyDescent="0.2">
      <c r="AG50" s="7">
        <v>44166</v>
      </c>
      <c r="AH50" s="6">
        <v>140.384094</v>
      </c>
      <c r="AI50" s="12">
        <v>158.20709199999999</v>
      </c>
    </row>
    <row r="51" spans="14:35" x14ac:dyDescent="0.2">
      <c r="N51" t="s">
        <v>30</v>
      </c>
      <c r="AG51" s="7">
        <v>44197</v>
      </c>
      <c r="AH51" s="6">
        <v>132.83128400000001</v>
      </c>
      <c r="AI51" s="12">
        <v>173.845688</v>
      </c>
    </row>
    <row r="52" spans="14:35" x14ac:dyDescent="0.2">
      <c r="O52" t="s">
        <v>7</v>
      </c>
      <c r="P52" s="15">
        <v>0.15694444444444444</v>
      </c>
      <c r="AG52" s="7">
        <v>44228</v>
      </c>
      <c r="AH52" s="6">
        <v>134.01452599999999</v>
      </c>
      <c r="AI52" s="12">
        <v>155.40600599999999</v>
      </c>
    </row>
    <row r="53" spans="14:35" x14ac:dyDescent="0.2">
      <c r="O53" t="s">
        <v>1</v>
      </c>
      <c r="P53" s="15">
        <v>2.0717592592592593E-3</v>
      </c>
      <c r="AG53" s="7">
        <v>44256</v>
      </c>
      <c r="AH53" s="6">
        <v>132.40389999999999</v>
      </c>
      <c r="AI53" s="12">
        <v>153.20867899999999</v>
      </c>
    </row>
    <row r="54" spans="14:35" x14ac:dyDescent="0.2">
      <c r="AG54" s="7">
        <v>44287</v>
      </c>
      <c r="AH54" s="6">
        <v>132.13488799999999</v>
      </c>
      <c r="AI54" s="12">
        <v>181.49671900000001</v>
      </c>
    </row>
    <row r="55" spans="14:35" x14ac:dyDescent="0.2">
      <c r="N55" t="s">
        <v>23</v>
      </c>
      <c r="AG55" s="7">
        <v>44317</v>
      </c>
      <c r="AH55" s="6">
        <v>135.96086099999999</v>
      </c>
      <c r="AI55" s="12">
        <v>186.779999</v>
      </c>
    </row>
    <row r="56" spans="14:35" x14ac:dyDescent="0.2">
      <c r="N56" t="s">
        <v>51</v>
      </c>
      <c r="O56" s="14">
        <v>3.5400000000000001E-2</v>
      </c>
      <c r="AG56" s="7">
        <v>44348</v>
      </c>
      <c r="AH56" s="6">
        <v>154.235489</v>
      </c>
      <c r="AI56" s="12">
        <v>182.050003</v>
      </c>
    </row>
    <row r="57" spans="14:35" x14ac:dyDescent="0.2">
      <c r="N57" t="s">
        <v>52</v>
      </c>
      <c r="O57" s="14">
        <v>0.44180000000000003</v>
      </c>
      <c r="P57" t="s">
        <v>26</v>
      </c>
      <c r="AG57" s="7">
        <v>44378</v>
      </c>
      <c r="AH57" s="6">
        <v>167.23402400000001</v>
      </c>
      <c r="AI57" s="12">
        <v>177.5</v>
      </c>
    </row>
    <row r="58" spans="14:35" x14ac:dyDescent="0.2">
      <c r="N58" t="s">
        <v>53</v>
      </c>
      <c r="O58" s="14">
        <v>3.2099999999999997E-2</v>
      </c>
      <c r="AG58" s="7">
        <v>44409</v>
      </c>
      <c r="AH58" s="6">
        <v>164.46859699999999</v>
      </c>
      <c r="AI58" s="12">
        <v>158.11999499999999</v>
      </c>
    </row>
    <row r="59" spans="14:35" x14ac:dyDescent="0.2">
      <c r="N59" t="s">
        <v>54</v>
      </c>
      <c r="O59" s="14">
        <v>1.41E-2</v>
      </c>
      <c r="AG59" s="7">
        <v>44440</v>
      </c>
      <c r="AH59" s="6">
        <v>145.229996</v>
      </c>
      <c r="AI59" s="12">
        <v>163.71000699999999</v>
      </c>
    </row>
    <row r="60" spans="14:35" x14ac:dyDescent="0.2">
      <c r="N60" t="s">
        <v>29</v>
      </c>
      <c r="O60" s="14">
        <v>6.6000000000000003E-2</v>
      </c>
      <c r="AG60" s="7">
        <v>44470</v>
      </c>
      <c r="AH60" s="6">
        <v>167.28999300000001</v>
      </c>
      <c r="AI60" s="12">
        <v>167.28999300000001</v>
      </c>
    </row>
    <row r="61" spans="14:35" x14ac:dyDescent="0.2">
      <c r="AG61" s="7">
        <v>44501</v>
      </c>
      <c r="AH61" s="6">
        <v>172.14999399999999</v>
      </c>
      <c r="AI61" s="12">
        <v>172.14999399999999</v>
      </c>
    </row>
    <row r="64" spans="14:35" x14ac:dyDescent="0.2">
      <c r="N64" t="s">
        <v>31</v>
      </c>
    </row>
    <row r="65" spans="14:19" x14ac:dyDescent="0.2">
      <c r="O65">
        <v>2017</v>
      </c>
      <c r="P65">
        <v>2018</v>
      </c>
      <c r="Q65">
        <v>2019</v>
      </c>
      <c r="R65">
        <v>2020</v>
      </c>
      <c r="S65">
        <v>2021</v>
      </c>
    </row>
    <row r="66" spans="14:19" x14ac:dyDescent="0.2">
      <c r="N66" t="s">
        <v>7</v>
      </c>
      <c r="O66" s="5">
        <v>3.8</v>
      </c>
      <c r="P66" s="5">
        <v>4</v>
      </c>
      <c r="Q66" s="5">
        <v>4</v>
      </c>
      <c r="R66" s="5">
        <v>3.3</v>
      </c>
      <c r="S66" s="5" t="s">
        <v>36</v>
      </c>
    </row>
    <row r="67" spans="14:19" x14ac:dyDescent="0.2">
      <c r="N67" t="s">
        <v>1</v>
      </c>
      <c r="O67">
        <v>2.85</v>
      </c>
      <c r="P67">
        <v>3.06</v>
      </c>
      <c r="Q67">
        <v>2.78</v>
      </c>
      <c r="R67">
        <v>2.27</v>
      </c>
    </row>
    <row r="70" spans="14:19" x14ac:dyDescent="0.2">
      <c r="N70" t="s">
        <v>37</v>
      </c>
    </row>
    <row r="71" spans="14:19" x14ac:dyDescent="0.2">
      <c r="O71">
        <v>2018</v>
      </c>
      <c r="P71">
        <v>2019</v>
      </c>
      <c r="Q71">
        <v>2020</v>
      </c>
      <c r="R71">
        <v>2021</v>
      </c>
    </row>
    <row r="72" spans="14:19" x14ac:dyDescent="0.2">
      <c r="N72" t="s">
        <v>38</v>
      </c>
      <c r="O72">
        <v>15956</v>
      </c>
      <c r="P72">
        <v>17474</v>
      </c>
      <c r="Q72">
        <v>16241</v>
      </c>
      <c r="R72">
        <v>19962</v>
      </c>
    </row>
    <row r="73" spans="14:19" x14ac:dyDescent="0.2">
      <c r="N73" t="s">
        <v>39</v>
      </c>
      <c r="O73" s="14">
        <v>5.3100000000000001E-2</v>
      </c>
      <c r="P73" s="14">
        <v>0.10299999999999999</v>
      </c>
      <c r="Q73" s="14">
        <v>6.7900000000000002E-2</v>
      </c>
      <c r="R73" s="14">
        <v>0.12859999999999999</v>
      </c>
    </row>
    <row r="75" spans="14:19" x14ac:dyDescent="0.2">
      <c r="N75" t="s">
        <v>44</v>
      </c>
    </row>
    <row r="76" spans="14:19" x14ac:dyDescent="0.2">
      <c r="N76" t="s">
        <v>45</v>
      </c>
      <c r="O76" s="1">
        <v>0.19</v>
      </c>
    </row>
    <row r="77" spans="14:19" x14ac:dyDescent="0.2">
      <c r="N77" t="s">
        <v>46</v>
      </c>
      <c r="O77" s="1">
        <v>0.05</v>
      </c>
    </row>
    <row r="78" spans="14:19" x14ac:dyDescent="0.2">
      <c r="N78" t="s">
        <v>47</v>
      </c>
      <c r="O78" s="1">
        <v>0.67</v>
      </c>
    </row>
    <row r="80" spans="14:19" x14ac:dyDescent="0.2">
      <c r="N80" t="s">
        <v>48</v>
      </c>
    </row>
  </sheetData>
  <pageMargins left="0.70866141732283472" right="0.70866141732283472" top="0.74803149606299213" bottom="0.74803149606299213" header="0.31496062992125984" footer="0.31496062992125984"/>
  <pageSetup paperSize="9" scale="6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AAB75-ADB8-5745-947A-16D2A418C34D}">
  <sheetPr>
    <pageSetUpPr fitToPage="1"/>
  </sheetPr>
  <dimension ref="B1:AI111"/>
  <sheetViews>
    <sheetView showGridLines="0" view="pageBreakPreview" topLeftCell="A6" zoomScaleNormal="100" workbookViewId="0">
      <selection activeCell="K4" sqref="K4"/>
    </sheetView>
  </sheetViews>
  <sheetFormatPr baseColWidth="10" defaultRowHeight="16" x14ac:dyDescent="0.2"/>
  <cols>
    <col min="15" max="15" width="11.1640625" bestFit="1" customWidth="1"/>
  </cols>
  <sheetData>
    <row r="1" spans="2:35" ht="17" thickBot="1" x14ac:dyDescent="0.25">
      <c r="H1" s="26"/>
      <c r="AG1" s="7" t="s">
        <v>14</v>
      </c>
      <c r="AH1" t="s">
        <v>0</v>
      </c>
      <c r="AI1" t="s">
        <v>1</v>
      </c>
    </row>
    <row r="2" spans="2:35" ht="17" thickBot="1" x14ac:dyDescent="0.25">
      <c r="B2" s="9" t="s">
        <v>56</v>
      </c>
      <c r="C2" s="10"/>
      <c r="D2" s="10"/>
      <c r="E2" s="10"/>
      <c r="F2" s="10"/>
      <c r="G2" s="11"/>
      <c r="H2" s="9" t="s">
        <v>58</v>
      </c>
      <c r="I2" s="10"/>
      <c r="J2" s="10"/>
      <c r="K2" s="10"/>
      <c r="L2" s="10"/>
      <c r="M2" s="11"/>
      <c r="AG2" s="7">
        <v>42705</v>
      </c>
      <c r="AH2" s="6">
        <v>48.167126000000003</v>
      </c>
      <c r="AI2" s="12">
        <v>75.183471999999995</v>
      </c>
    </row>
    <row r="3" spans="2:35" x14ac:dyDescent="0.2">
      <c r="AG3" s="7">
        <v>42736</v>
      </c>
      <c r="AH3" s="6">
        <v>50.309547000000002</v>
      </c>
      <c r="AI3" s="12">
        <v>79.763412000000002</v>
      </c>
    </row>
    <row r="4" spans="2:35" x14ac:dyDescent="0.2">
      <c r="AG4" s="7">
        <v>42767</v>
      </c>
      <c r="AH4" s="6">
        <v>54.360931000000001</v>
      </c>
      <c r="AI4" s="12">
        <v>90.637221999999994</v>
      </c>
    </row>
    <row r="5" spans="2:35" x14ac:dyDescent="0.2">
      <c r="AG5" s="7">
        <v>42795</v>
      </c>
      <c r="AH5" s="6">
        <v>53.000965000000001</v>
      </c>
      <c r="AI5" s="12">
        <v>95.502823000000006</v>
      </c>
    </row>
    <row r="6" spans="2:35" x14ac:dyDescent="0.2">
      <c r="AG6" s="7">
        <v>42826</v>
      </c>
      <c r="AH6" s="6">
        <v>52.860821000000001</v>
      </c>
      <c r="AI6" s="12">
        <v>91.360870000000006</v>
      </c>
    </row>
    <row r="7" spans="2:35" x14ac:dyDescent="0.2">
      <c r="AG7" s="7">
        <v>42856</v>
      </c>
      <c r="AH7" s="6">
        <v>50.552151000000002</v>
      </c>
      <c r="AI7" s="12">
        <v>92.401436000000004</v>
      </c>
    </row>
    <row r="8" spans="2:35" x14ac:dyDescent="0.2">
      <c r="AG8" s="7">
        <v>42887</v>
      </c>
      <c r="AH8" s="6">
        <v>56.285671000000001</v>
      </c>
      <c r="AI8" s="12">
        <v>110.271294</v>
      </c>
    </row>
    <row r="9" spans="2:35" x14ac:dyDescent="0.2">
      <c r="AG9" s="7">
        <v>42917</v>
      </c>
      <c r="AH9" s="6">
        <v>56.525364000000003</v>
      </c>
      <c r="AI9" s="12">
        <v>107.931648</v>
      </c>
    </row>
    <row r="10" spans="2:35" x14ac:dyDescent="0.2">
      <c r="AG10" s="7">
        <v>42948</v>
      </c>
      <c r="AH10" s="6">
        <v>50.552151000000002</v>
      </c>
      <c r="AI10" s="12">
        <v>108.990753</v>
      </c>
    </row>
    <row r="11" spans="2:35" x14ac:dyDescent="0.2">
      <c r="AG11" s="7">
        <v>42979</v>
      </c>
      <c r="AH11" s="6">
        <v>49.803761000000002</v>
      </c>
      <c r="AI11" s="12">
        <v>107.190285</v>
      </c>
    </row>
    <row r="12" spans="2:35" x14ac:dyDescent="0.2">
      <c r="O12" t="s">
        <v>2</v>
      </c>
      <c r="AG12" s="7">
        <v>43009</v>
      </c>
      <c r="AH12" s="6">
        <v>52.819831999999998</v>
      </c>
      <c r="AI12" s="12">
        <v>100.556488</v>
      </c>
    </row>
    <row r="13" spans="2:35" x14ac:dyDescent="0.2">
      <c r="O13">
        <v>2014</v>
      </c>
      <c r="P13">
        <v>2015</v>
      </c>
      <c r="Q13">
        <v>2016</v>
      </c>
      <c r="R13">
        <v>2017</v>
      </c>
      <c r="S13">
        <v>2018</v>
      </c>
      <c r="T13">
        <v>2019</v>
      </c>
      <c r="U13">
        <v>2020</v>
      </c>
      <c r="V13">
        <v>2021</v>
      </c>
      <c r="W13">
        <v>2022</v>
      </c>
      <c r="AG13" s="7">
        <v>43040</v>
      </c>
      <c r="AH13" s="6">
        <v>58.035542</v>
      </c>
      <c r="AI13" s="12">
        <v>96.108276000000004</v>
      </c>
    </row>
    <row r="14" spans="2:35" x14ac:dyDescent="0.2">
      <c r="N14" t="s">
        <v>0</v>
      </c>
      <c r="O14" s="13">
        <v>1121</v>
      </c>
      <c r="P14" s="13">
        <v>1643</v>
      </c>
      <c r="Q14" s="13">
        <v>2113</v>
      </c>
      <c r="R14" s="13">
        <v>2634</v>
      </c>
      <c r="S14" s="13">
        <v>3524</v>
      </c>
      <c r="T14" s="13">
        <v>5218</v>
      </c>
      <c r="U14" s="13">
        <v>8573</v>
      </c>
      <c r="V14" s="13">
        <v>10639</v>
      </c>
      <c r="W14" s="13">
        <v>12219</v>
      </c>
      <c r="AG14" s="7">
        <v>43070</v>
      </c>
      <c r="AH14" s="6">
        <v>60.081485999999998</v>
      </c>
      <c r="AI14" s="12">
        <v>111.7444</v>
      </c>
    </row>
    <row r="15" spans="2:35" x14ac:dyDescent="0.2">
      <c r="N15" t="s">
        <v>1</v>
      </c>
      <c r="O15">
        <v>136</v>
      </c>
      <c r="P15">
        <v>179</v>
      </c>
      <c r="Q15">
        <v>306</v>
      </c>
      <c r="R15">
        <v>516</v>
      </c>
      <c r="S15">
        <v>663</v>
      </c>
      <c r="T15">
        <v>881</v>
      </c>
      <c r="U15">
        <v>1417</v>
      </c>
      <c r="V15">
        <v>2254</v>
      </c>
      <c r="W15">
        <v>3066</v>
      </c>
      <c r="AG15" s="7">
        <v>43101</v>
      </c>
      <c r="AH15" s="6">
        <v>65.745345999999998</v>
      </c>
      <c r="AI15" s="12">
        <v>106.69924899999999</v>
      </c>
    </row>
    <row r="16" spans="2:35" ht="17" thickBot="1" x14ac:dyDescent="0.25">
      <c r="AG16" s="7">
        <v>43132</v>
      </c>
      <c r="AH16" s="6">
        <v>64.598517999999999</v>
      </c>
      <c r="AI16" s="12">
        <v>117.242081</v>
      </c>
    </row>
    <row r="17" spans="2:35" ht="17" thickBot="1" x14ac:dyDescent="0.25">
      <c r="B17" s="9" t="s">
        <v>71</v>
      </c>
      <c r="C17" s="10"/>
      <c r="D17" s="10"/>
      <c r="E17" s="10"/>
      <c r="F17" s="10"/>
      <c r="G17" s="11"/>
      <c r="H17" s="9" t="s">
        <v>69</v>
      </c>
      <c r="I17" s="10"/>
      <c r="J17" s="10"/>
      <c r="K17" s="10"/>
      <c r="L17" s="10"/>
      <c r="M17" s="11"/>
      <c r="O17" t="s">
        <v>57</v>
      </c>
      <c r="AG17" s="7">
        <v>43160</v>
      </c>
      <c r="AH17" s="6">
        <v>64.029938000000001</v>
      </c>
      <c r="AI17" s="12">
        <v>118.387833</v>
      </c>
    </row>
    <row r="18" spans="2:35" x14ac:dyDescent="0.2">
      <c r="O18">
        <v>2014</v>
      </c>
      <c r="P18">
        <v>2015</v>
      </c>
      <c r="Q18">
        <v>2016</v>
      </c>
      <c r="R18">
        <v>2017</v>
      </c>
      <c r="S18">
        <v>2018</v>
      </c>
      <c r="T18">
        <v>2019</v>
      </c>
      <c r="U18">
        <v>2020</v>
      </c>
      <c r="W18" s="16">
        <v>2014</v>
      </c>
      <c r="X18" s="17">
        <v>2015</v>
      </c>
      <c r="Y18" s="18">
        <v>2016</v>
      </c>
      <c r="Z18" s="17">
        <v>2017</v>
      </c>
      <c r="AA18" s="18">
        <v>2018</v>
      </c>
      <c r="AB18" s="17">
        <v>2019</v>
      </c>
      <c r="AC18" s="19">
        <v>2020</v>
      </c>
      <c r="AG18" s="7">
        <v>43191</v>
      </c>
      <c r="AH18" s="6">
        <v>66.108551000000006</v>
      </c>
      <c r="AI18" s="12">
        <v>109.558815</v>
      </c>
    </row>
    <row r="19" spans="2:35" x14ac:dyDescent="0.2">
      <c r="N19" t="s">
        <v>0</v>
      </c>
      <c r="O19">
        <v>24.99</v>
      </c>
      <c r="P19">
        <v>27.51</v>
      </c>
      <c r="Q19">
        <v>29.1</v>
      </c>
      <c r="R19">
        <v>30.57</v>
      </c>
      <c r="S19">
        <v>31.35</v>
      </c>
      <c r="T19">
        <v>35.130000000000003</v>
      </c>
      <c r="U19">
        <v>33.6</v>
      </c>
      <c r="V19" t="s">
        <v>0</v>
      </c>
      <c r="W19" s="20">
        <f>O19 *1.13</f>
        <v>28.238699999999994</v>
      </c>
      <c r="X19" s="20">
        <f t="shared" ref="X19:AC21" si="0">P19 *1.13</f>
        <v>31.086299999999998</v>
      </c>
      <c r="Y19" s="20">
        <f t="shared" si="0"/>
        <v>32.882999999999996</v>
      </c>
      <c r="Z19" s="20">
        <f t="shared" si="0"/>
        <v>34.5441</v>
      </c>
      <c r="AA19" s="20">
        <f t="shared" si="0"/>
        <v>35.4255</v>
      </c>
      <c r="AB19" s="20">
        <f t="shared" si="0"/>
        <v>39.696899999999999</v>
      </c>
      <c r="AC19" s="20">
        <f t="shared" si="0"/>
        <v>37.967999999999996</v>
      </c>
      <c r="AG19" s="7">
        <v>43221</v>
      </c>
      <c r="AH19" s="6">
        <v>69.404785000000004</v>
      </c>
      <c r="AI19" s="12">
        <v>106.457863</v>
      </c>
    </row>
    <row r="20" spans="2:35" x14ac:dyDescent="0.2">
      <c r="N20" t="s">
        <v>1</v>
      </c>
      <c r="O20">
        <v>14.53</v>
      </c>
      <c r="P20">
        <v>16.920000000000002</v>
      </c>
      <c r="Q20">
        <v>18.48</v>
      </c>
      <c r="R20">
        <v>21.22</v>
      </c>
      <c r="S20">
        <v>21.92</v>
      </c>
      <c r="T20">
        <v>23.64</v>
      </c>
      <c r="U20">
        <v>19.8</v>
      </c>
      <c r="V20" t="s">
        <v>1</v>
      </c>
      <c r="W20" s="20">
        <f t="shared" ref="W20:W21" si="1">O20 *1.13</f>
        <v>16.418899999999997</v>
      </c>
      <c r="X20" s="20">
        <f t="shared" si="0"/>
        <v>19.119599999999998</v>
      </c>
      <c r="Y20" s="20">
        <f t="shared" si="0"/>
        <v>20.882399999999997</v>
      </c>
      <c r="Z20" s="20">
        <f t="shared" si="0"/>
        <v>23.978599999999997</v>
      </c>
      <c r="AA20" s="20">
        <f t="shared" si="0"/>
        <v>24.769600000000001</v>
      </c>
      <c r="AB20" s="20">
        <f t="shared" si="0"/>
        <v>26.713199999999997</v>
      </c>
      <c r="AC20" s="20">
        <f t="shared" si="0"/>
        <v>22.373999999999999</v>
      </c>
      <c r="AG20" s="7">
        <v>43252</v>
      </c>
      <c r="AH20" s="6">
        <v>77.021918999999997</v>
      </c>
      <c r="AI20" s="12">
        <v>108.040085</v>
      </c>
    </row>
    <row r="21" spans="2:35" x14ac:dyDescent="0.2">
      <c r="N21" t="s">
        <v>4</v>
      </c>
      <c r="O21">
        <v>2.99</v>
      </c>
      <c r="P21">
        <v>3.39</v>
      </c>
      <c r="Q21">
        <v>3.63</v>
      </c>
      <c r="R21">
        <v>4.1399999999999997</v>
      </c>
      <c r="S21">
        <v>4.6500000000000004</v>
      </c>
      <c r="T21">
        <v>5.5</v>
      </c>
      <c r="U21">
        <v>5.2</v>
      </c>
      <c r="V21" t="s">
        <v>4</v>
      </c>
      <c r="W21" s="20">
        <f t="shared" si="1"/>
        <v>3.3786999999999998</v>
      </c>
      <c r="X21" s="20">
        <f t="shared" si="0"/>
        <v>3.8306999999999998</v>
      </c>
      <c r="Y21" s="20">
        <f t="shared" si="0"/>
        <v>4.1018999999999997</v>
      </c>
      <c r="Z21" s="20">
        <f t="shared" si="0"/>
        <v>4.6781999999999995</v>
      </c>
      <c r="AA21" s="20">
        <f t="shared" si="0"/>
        <v>5.2545000000000002</v>
      </c>
      <c r="AB21" s="20">
        <f t="shared" si="0"/>
        <v>6.2149999999999999</v>
      </c>
      <c r="AC21" s="20">
        <f t="shared" si="0"/>
        <v>5.8759999999999994</v>
      </c>
      <c r="AG21" s="7">
        <v>43282</v>
      </c>
      <c r="AH21" s="6">
        <v>74.551986999999997</v>
      </c>
      <c r="AI21" s="12">
        <v>121.37172700000001</v>
      </c>
    </row>
    <row r="22" spans="2:35" x14ac:dyDescent="0.2">
      <c r="O22" t="s">
        <v>5</v>
      </c>
      <c r="AG22" s="7">
        <v>43313</v>
      </c>
      <c r="AH22" s="6">
        <v>79.679794000000001</v>
      </c>
      <c r="AI22" s="12">
        <v>119.31094400000001</v>
      </c>
    </row>
    <row r="23" spans="2:35" x14ac:dyDescent="0.2">
      <c r="O23">
        <v>2005</v>
      </c>
      <c r="P23">
        <v>2006</v>
      </c>
      <c r="Q23">
        <v>2007</v>
      </c>
      <c r="R23">
        <v>2008</v>
      </c>
      <c r="S23">
        <v>2009</v>
      </c>
      <c r="T23">
        <v>2010</v>
      </c>
      <c r="U23">
        <v>2011</v>
      </c>
      <c r="V23">
        <v>2012</v>
      </c>
      <c r="W23">
        <v>2013</v>
      </c>
      <c r="X23">
        <v>2014</v>
      </c>
      <c r="Y23">
        <v>2015</v>
      </c>
      <c r="Z23">
        <v>2016</v>
      </c>
      <c r="AA23">
        <v>2017</v>
      </c>
      <c r="AB23">
        <v>2018</v>
      </c>
      <c r="AC23">
        <v>2019</v>
      </c>
      <c r="AD23">
        <v>2020</v>
      </c>
      <c r="AE23">
        <v>2021</v>
      </c>
      <c r="AG23" s="7">
        <v>43344</v>
      </c>
      <c r="AH23" s="6">
        <v>82.324821</v>
      </c>
      <c r="AI23" s="12">
        <v>115.14052599999999</v>
      </c>
    </row>
    <row r="24" spans="2:35" x14ac:dyDescent="0.2">
      <c r="N24" t="s">
        <v>0</v>
      </c>
      <c r="O24">
        <v>13740</v>
      </c>
      <c r="P24">
        <v>14955</v>
      </c>
      <c r="Q24">
        <v>16326</v>
      </c>
      <c r="R24">
        <v>18627</v>
      </c>
      <c r="S24">
        <v>18528</v>
      </c>
      <c r="T24">
        <v>18324</v>
      </c>
      <c r="U24">
        <v>20117</v>
      </c>
      <c r="V24">
        <v>23331</v>
      </c>
      <c r="W24">
        <v>25313</v>
      </c>
      <c r="X24">
        <v>27799</v>
      </c>
      <c r="Y24">
        <v>30601</v>
      </c>
      <c r="Z24">
        <v>32376</v>
      </c>
      <c r="AA24">
        <v>34350</v>
      </c>
      <c r="AB24">
        <v>36397</v>
      </c>
      <c r="AC24">
        <v>39117</v>
      </c>
      <c r="AD24">
        <v>37403</v>
      </c>
      <c r="AE24">
        <v>44538</v>
      </c>
      <c r="AG24" s="7">
        <v>43374</v>
      </c>
      <c r="AH24" s="6">
        <v>72.918487999999996</v>
      </c>
      <c r="AI24" s="12">
        <v>108.137749</v>
      </c>
    </row>
    <row r="25" spans="2:35" x14ac:dyDescent="0.2">
      <c r="AG25" s="7">
        <v>43405</v>
      </c>
      <c r="AH25" s="6">
        <v>72.996223000000001</v>
      </c>
      <c r="AI25" s="12">
        <v>101.90654000000001</v>
      </c>
    </row>
    <row r="26" spans="2:35" x14ac:dyDescent="0.2">
      <c r="O26" t="s">
        <v>6</v>
      </c>
      <c r="AG26" s="7">
        <v>43435</v>
      </c>
      <c r="AH26" s="6">
        <v>72.257758999999993</v>
      </c>
      <c r="AI26" s="12">
        <v>116.244164</v>
      </c>
    </row>
    <row r="27" spans="2:35" x14ac:dyDescent="0.2">
      <c r="O27" t="s">
        <v>7</v>
      </c>
      <c r="P27" t="s">
        <v>1</v>
      </c>
      <c r="AG27" s="7">
        <v>43466</v>
      </c>
      <c r="AH27" s="6">
        <v>79.801270000000002</v>
      </c>
      <c r="AI27" s="12">
        <v>118.568665</v>
      </c>
    </row>
    <row r="28" spans="2:35" x14ac:dyDescent="0.2">
      <c r="N28" t="s">
        <v>8</v>
      </c>
      <c r="O28" s="1">
        <v>0.21</v>
      </c>
      <c r="P28" s="1">
        <v>0.21</v>
      </c>
      <c r="AG28" s="7">
        <v>43497</v>
      </c>
      <c r="AH28" s="6">
        <v>83.553534999999997</v>
      </c>
      <c r="AI28" s="12">
        <v>119.008171</v>
      </c>
    </row>
    <row r="29" spans="2:35" x14ac:dyDescent="0.2">
      <c r="N29" t="s">
        <v>9</v>
      </c>
      <c r="O29" s="1">
        <v>0.23</v>
      </c>
      <c r="P29" s="1">
        <v>0.2</v>
      </c>
      <c r="AG29" s="7">
        <v>43525</v>
      </c>
      <c r="AH29" s="6">
        <v>82.072120999999996</v>
      </c>
      <c r="AI29" s="12">
        <v>125.542137</v>
      </c>
    </row>
    <row r="30" spans="2:35" x14ac:dyDescent="0.2">
      <c r="N30" t="s">
        <v>10</v>
      </c>
      <c r="O30" s="1">
        <v>0.56000000000000005</v>
      </c>
      <c r="P30" s="1">
        <v>0.59</v>
      </c>
      <c r="AG30" s="7">
        <v>43556</v>
      </c>
      <c r="AH30" s="6">
        <v>85.820449999999994</v>
      </c>
      <c r="AI30" s="12">
        <v>139.53793300000001</v>
      </c>
    </row>
    <row r="31" spans="2:35" ht="17" thickBot="1" x14ac:dyDescent="0.25">
      <c r="AG31" s="7">
        <v>43586</v>
      </c>
      <c r="AH31" s="6">
        <v>75.375031000000007</v>
      </c>
      <c r="AI31" s="12">
        <v>152.63462799999999</v>
      </c>
    </row>
    <row r="32" spans="2:35" ht="17" thickBot="1" x14ac:dyDescent="0.25">
      <c r="B32" s="9" t="s">
        <v>73</v>
      </c>
      <c r="C32" s="10"/>
      <c r="D32" s="10"/>
      <c r="E32" s="10"/>
      <c r="F32" s="10"/>
      <c r="G32" s="11"/>
      <c r="H32" s="9" t="s">
        <v>72</v>
      </c>
      <c r="I32" s="10"/>
      <c r="J32" s="10"/>
      <c r="K32" s="10"/>
      <c r="L32" s="10"/>
      <c r="M32" s="11"/>
      <c r="O32" t="s">
        <v>13</v>
      </c>
      <c r="AG32" s="7">
        <v>43617</v>
      </c>
      <c r="AH32" s="6">
        <v>82.257530000000003</v>
      </c>
      <c r="AI32" s="12">
        <v>157.830994</v>
      </c>
    </row>
    <row r="33" spans="2:35" x14ac:dyDescent="0.2">
      <c r="O33">
        <v>2017</v>
      </c>
      <c r="P33" s="3" t="s">
        <v>12</v>
      </c>
      <c r="Q33">
        <v>2019</v>
      </c>
      <c r="R33">
        <v>2020</v>
      </c>
      <c r="AG33" s="7">
        <v>43647</v>
      </c>
      <c r="AH33" s="6">
        <v>84.295608999999999</v>
      </c>
      <c r="AI33" s="12">
        <v>146.93345600000001</v>
      </c>
    </row>
    <row r="34" spans="2:35" x14ac:dyDescent="0.2">
      <c r="O34">
        <v>34350</v>
      </c>
      <c r="P34" s="4">
        <v>36397</v>
      </c>
      <c r="Q34">
        <v>39117</v>
      </c>
      <c r="R34">
        <v>37403</v>
      </c>
      <c r="AG34" s="7">
        <v>43678</v>
      </c>
      <c r="AH34" s="6">
        <v>82.796447999999998</v>
      </c>
      <c r="AI34" s="12">
        <v>154.10938999999999</v>
      </c>
    </row>
    <row r="35" spans="2:35" x14ac:dyDescent="0.2">
      <c r="AG35" s="7">
        <v>43709</v>
      </c>
      <c r="AH35" s="6">
        <v>92.264267000000004</v>
      </c>
      <c r="AI35" s="12">
        <v>152.77319299999999</v>
      </c>
    </row>
    <row r="36" spans="2:35" x14ac:dyDescent="0.2">
      <c r="N36" t="s">
        <v>19</v>
      </c>
      <c r="AG36" s="7">
        <v>43739</v>
      </c>
      <c r="AH36" s="6">
        <v>87.971312999999995</v>
      </c>
      <c r="AI36" s="12">
        <v>154.455826</v>
      </c>
    </row>
    <row r="37" spans="2:35" x14ac:dyDescent="0.2">
      <c r="O37">
        <v>2017</v>
      </c>
      <c r="P37">
        <v>2018</v>
      </c>
      <c r="Q37">
        <v>2019</v>
      </c>
      <c r="R37">
        <v>2020</v>
      </c>
      <c r="S37">
        <v>2021</v>
      </c>
      <c r="AG37" s="7">
        <v>43770</v>
      </c>
      <c r="AH37" s="6">
        <v>91.841849999999994</v>
      </c>
      <c r="AI37" s="12">
        <v>161.13687100000001</v>
      </c>
    </row>
    <row r="38" spans="2:35" x14ac:dyDescent="0.2">
      <c r="N38" t="s">
        <v>15</v>
      </c>
      <c r="O38">
        <v>15819</v>
      </c>
      <c r="P38">
        <v>16698</v>
      </c>
      <c r="Q38">
        <v>17737</v>
      </c>
      <c r="R38">
        <v>16694</v>
      </c>
      <c r="S38">
        <v>18883</v>
      </c>
      <c r="AG38" s="7">
        <v>43800</v>
      </c>
      <c r="AH38" s="6">
        <v>99.783691000000005</v>
      </c>
      <c r="AI38" s="12">
        <v>156.54426599999999</v>
      </c>
    </row>
    <row r="39" spans="2:35" x14ac:dyDescent="0.2">
      <c r="N39" t="s">
        <v>16</v>
      </c>
      <c r="O39">
        <v>6637</v>
      </c>
      <c r="P39">
        <v>6913</v>
      </c>
      <c r="Q39">
        <v>7380</v>
      </c>
      <c r="R39">
        <v>6999</v>
      </c>
      <c r="S39">
        <v>8555</v>
      </c>
      <c r="AG39" s="7">
        <v>43831</v>
      </c>
      <c r="AH39" s="6">
        <v>94.849166999999994</v>
      </c>
      <c r="AI39" s="12">
        <v>137.738373</v>
      </c>
    </row>
    <row r="40" spans="2:35" x14ac:dyDescent="0.2">
      <c r="N40" t="s">
        <v>17</v>
      </c>
      <c r="O40">
        <v>4838</v>
      </c>
      <c r="P40">
        <v>4906</v>
      </c>
      <c r="Q40">
        <v>5283</v>
      </c>
      <c r="R40">
        <v>5033</v>
      </c>
      <c r="S40">
        <v>5884</v>
      </c>
      <c r="AG40" s="7">
        <v>43862</v>
      </c>
      <c r="AH40" s="6">
        <v>88.033423999999997</v>
      </c>
      <c r="AI40" s="12">
        <v>110.331245</v>
      </c>
    </row>
    <row r="41" spans="2:35" x14ac:dyDescent="0.2">
      <c r="N41" t="s">
        <v>18</v>
      </c>
      <c r="O41">
        <v>1400</v>
      </c>
      <c r="P41">
        <v>1784</v>
      </c>
      <c r="Q41">
        <v>2150</v>
      </c>
      <c r="R41">
        <v>1882</v>
      </c>
      <c r="S41">
        <v>2448</v>
      </c>
      <c r="AG41" s="7">
        <v>43891</v>
      </c>
      <c r="AH41" s="6">
        <v>81.719566</v>
      </c>
      <c r="AI41" s="12">
        <v>113.033348</v>
      </c>
    </row>
    <row r="42" spans="2:35" x14ac:dyDescent="0.2">
      <c r="AG42" s="7">
        <v>43922</v>
      </c>
      <c r="AH42" s="6">
        <v>86.104797000000005</v>
      </c>
      <c r="AI42" s="12">
        <v>131.81944300000001</v>
      </c>
    </row>
    <row r="43" spans="2:35" x14ac:dyDescent="0.2">
      <c r="N43" t="s">
        <v>20</v>
      </c>
      <c r="AG43" s="7">
        <v>43952</v>
      </c>
      <c r="AH43" s="6">
        <v>97.364204000000001</v>
      </c>
      <c r="AI43" s="12">
        <v>130.334778</v>
      </c>
    </row>
    <row r="44" spans="2:35" x14ac:dyDescent="0.2">
      <c r="O44">
        <v>2017</v>
      </c>
      <c r="P44">
        <v>2018</v>
      </c>
      <c r="Q44">
        <v>2019</v>
      </c>
      <c r="R44">
        <v>2020</v>
      </c>
      <c r="AG44" s="7">
        <v>43983</v>
      </c>
      <c r="AH44" s="6">
        <v>97.082313999999997</v>
      </c>
      <c r="AI44" s="12">
        <v>135.976563</v>
      </c>
    </row>
    <row r="45" spans="2:35" x14ac:dyDescent="0.2">
      <c r="N45" t="s">
        <v>7</v>
      </c>
      <c r="O45">
        <v>3.34</v>
      </c>
      <c r="P45">
        <v>3.58</v>
      </c>
      <c r="Q45">
        <v>3.75</v>
      </c>
      <c r="R45">
        <v>3.59</v>
      </c>
      <c r="AG45" s="7">
        <v>44013</v>
      </c>
      <c r="AH45" s="6">
        <v>96.646652000000003</v>
      </c>
      <c r="AI45" s="12">
        <v>151.318207</v>
      </c>
    </row>
    <row r="46" spans="2:35" x14ac:dyDescent="0.2">
      <c r="AG46" s="7">
        <v>44044</v>
      </c>
      <c r="AH46" s="6">
        <v>110.785721</v>
      </c>
      <c r="AI46" s="12">
        <v>161.46350100000001</v>
      </c>
    </row>
    <row r="47" spans="2:35" ht="17" thickBot="1" x14ac:dyDescent="0.25">
      <c r="AG47" s="7">
        <v>44075</v>
      </c>
      <c r="AH47" s="6">
        <v>124.576363</v>
      </c>
      <c r="AI47" s="12">
        <v>147.09182699999999</v>
      </c>
    </row>
    <row r="48" spans="2:35" ht="17" thickBot="1" x14ac:dyDescent="0.25">
      <c r="B48" s="9" t="s">
        <v>74</v>
      </c>
      <c r="C48" s="10"/>
      <c r="D48" s="10"/>
      <c r="E48" s="10"/>
      <c r="F48" s="10"/>
      <c r="G48" s="11"/>
      <c r="H48" s="9" t="s">
        <v>77</v>
      </c>
      <c r="I48" s="10"/>
      <c r="J48" s="10"/>
      <c r="K48" s="10"/>
      <c r="L48" s="10"/>
      <c r="M48" s="11"/>
      <c r="N48" t="s">
        <v>21</v>
      </c>
      <c r="Q48" t="s">
        <v>7</v>
      </c>
      <c r="R48">
        <v>104.3</v>
      </c>
      <c r="S48" t="s">
        <v>22</v>
      </c>
      <c r="AG48" s="7">
        <v>44105</v>
      </c>
      <c r="AH48" s="6">
        <v>119.158272</v>
      </c>
      <c r="AI48" s="12">
        <v>158.46444700000001</v>
      </c>
    </row>
    <row r="49" spans="14:35" x14ac:dyDescent="0.2">
      <c r="Q49" t="s">
        <v>1</v>
      </c>
      <c r="R49">
        <v>20.25</v>
      </c>
      <c r="AG49" s="7">
        <v>44136</v>
      </c>
      <c r="AH49" s="6">
        <v>133.66606100000001</v>
      </c>
      <c r="AI49" s="12">
        <v>181.12060500000001</v>
      </c>
    </row>
    <row r="50" spans="14:35" x14ac:dyDescent="0.2">
      <c r="AG50" s="7">
        <v>44166</v>
      </c>
      <c r="AH50" s="6">
        <v>140.384094</v>
      </c>
      <c r="AI50" s="12">
        <v>158.20709199999999</v>
      </c>
    </row>
    <row r="51" spans="14:35" x14ac:dyDescent="0.2">
      <c r="N51" t="s">
        <v>30</v>
      </c>
      <c r="AG51" s="7">
        <v>44197</v>
      </c>
      <c r="AH51" s="6">
        <v>132.83128400000001</v>
      </c>
      <c r="AI51" s="12">
        <v>173.845688</v>
      </c>
    </row>
    <row r="52" spans="14:35" x14ac:dyDescent="0.2">
      <c r="O52" t="s">
        <v>7</v>
      </c>
      <c r="P52" s="15">
        <v>0.15694444444444444</v>
      </c>
      <c r="AG52" s="7">
        <v>44228</v>
      </c>
      <c r="AH52" s="6">
        <v>134.01452599999999</v>
      </c>
      <c r="AI52" s="12">
        <v>155.40600599999999</v>
      </c>
    </row>
    <row r="53" spans="14:35" x14ac:dyDescent="0.2">
      <c r="O53" t="s">
        <v>1</v>
      </c>
      <c r="P53" s="15">
        <v>2.0717592592592593E-3</v>
      </c>
      <c r="AG53" s="7">
        <v>44256</v>
      </c>
      <c r="AH53" s="6">
        <v>132.40389999999999</v>
      </c>
      <c r="AI53" s="12">
        <v>153.20867899999999</v>
      </c>
    </row>
    <row r="54" spans="14:35" x14ac:dyDescent="0.2">
      <c r="AG54" s="7">
        <v>44287</v>
      </c>
      <c r="AH54" s="6">
        <v>132.13488799999999</v>
      </c>
      <c r="AI54" s="12">
        <v>181.49671900000001</v>
      </c>
    </row>
    <row r="55" spans="14:35" x14ac:dyDescent="0.2">
      <c r="N55" t="s">
        <v>23</v>
      </c>
      <c r="AG55" s="7">
        <v>44317</v>
      </c>
      <c r="AH55" s="6">
        <v>135.96086099999999</v>
      </c>
      <c r="AI55" s="12">
        <v>186.779999</v>
      </c>
    </row>
    <row r="56" spans="14:35" x14ac:dyDescent="0.2">
      <c r="N56" t="s">
        <v>24</v>
      </c>
      <c r="O56" s="14">
        <v>3.5400000000000001E-2</v>
      </c>
      <c r="AG56" s="7">
        <v>44348</v>
      </c>
      <c r="AH56" s="6">
        <v>154.235489</v>
      </c>
      <c r="AI56" s="12">
        <v>182.050003</v>
      </c>
    </row>
    <row r="57" spans="14:35" x14ac:dyDescent="0.2">
      <c r="N57" t="s">
        <v>25</v>
      </c>
      <c r="O57" s="14">
        <v>0.44180000000000003</v>
      </c>
      <c r="P57" t="s">
        <v>26</v>
      </c>
      <c r="AG57" s="7">
        <v>44378</v>
      </c>
      <c r="AH57" s="6">
        <v>167.23402400000001</v>
      </c>
      <c r="AI57" s="12">
        <v>177.5</v>
      </c>
    </row>
    <row r="58" spans="14:35" x14ac:dyDescent="0.2">
      <c r="N58" t="s">
        <v>27</v>
      </c>
      <c r="O58" s="14">
        <v>3.2099999999999997E-2</v>
      </c>
      <c r="AG58" s="7">
        <v>44409</v>
      </c>
      <c r="AH58" s="6">
        <v>164.46859699999999</v>
      </c>
      <c r="AI58" s="12">
        <v>158.11999499999999</v>
      </c>
    </row>
    <row r="59" spans="14:35" x14ac:dyDescent="0.2">
      <c r="N59" t="s">
        <v>28</v>
      </c>
      <c r="O59" s="14">
        <v>1.41E-2</v>
      </c>
      <c r="AG59" s="7">
        <v>44440</v>
      </c>
      <c r="AH59" s="6">
        <v>145.229996</v>
      </c>
      <c r="AI59" s="12">
        <v>163.71000699999999</v>
      </c>
    </row>
    <row r="60" spans="14:35" x14ac:dyDescent="0.2">
      <c r="N60" t="s">
        <v>29</v>
      </c>
      <c r="O60" s="14">
        <v>6.6000000000000003E-2</v>
      </c>
      <c r="AG60" s="7">
        <v>44470</v>
      </c>
      <c r="AH60" s="6">
        <v>167.28999300000001</v>
      </c>
      <c r="AI60" s="12">
        <v>167.28999300000001</v>
      </c>
    </row>
    <row r="61" spans="14:35" x14ac:dyDescent="0.2">
      <c r="AG61" s="7">
        <v>44501</v>
      </c>
      <c r="AH61" s="6">
        <v>172.14999399999999</v>
      </c>
      <c r="AI61" s="12">
        <v>172.14999399999999</v>
      </c>
    </row>
    <row r="62" spans="14:35" x14ac:dyDescent="0.2">
      <c r="AG62" s="7"/>
    </row>
    <row r="63" spans="14:35" x14ac:dyDescent="0.2">
      <c r="AG63" s="7"/>
    </row>
    <row r="64" spans="14:35" x14ac:dyDescent="0.2">
      <c r="N64" t="s">
        <v>31</v>
      </c>
      <c r="AG64" s="7"/>
    </row>
    <row r="65" spans="14:33" x14ac:dyDescent="0.2">
      <c r="O65">
        <v>2017</v>
      </c>
      <c r="P65">
        <v>2018</v>
      </c>
      <c r="Q65">
        <v>2019</v>
      </c>
      <c r="R65">
        <v>2020</v>
      </c>
      <c r="S65">
        <v>2021</v>
      </c>
      <c r="AG65" s="7"/>
    </row>
    <row r="66" spans="14:33" x14ac:dyDescent="0.2">
      <c r="N66" t="s">
        <v>7</v>
      </c>
      <c r="O66" s="5" t="s">
        <v>32</v>
      </c>
      <c r="P66" s="5" t="s">
        <v>33</v>
      </c>
      <c r="Q66" s="5" t="s">
        <v>34</v>
      </c>
      <c r="R66" s="5" t="s">
        <v>35</v>
      </c>
      <c r="S66" s="5" t="s">
        <v>36</v>
      </c>
      <c r="AG66" s="7"/>
    </row>
    <row r="67" spans="14:33" x14ac:dyDescent="0.2">
      <c r="N67" t="s">
        <v>1</v>
      </c>
      <c r="O67" t="s">
        <v>40</v>
      </c>
      <c r="P67" t="s">
        <v>42</v>
      </c>
      <c r="Q67" t="s">
        <v>41</v>
      </c>
      <c r="R67" t="s">
        <v>43</v>
      </c>
      <c r="AG67" s="7"/>
    </row>
    <row r="68" spans="14:33" x14ac:dyDescent="0.2">
      <c r="AG68" s="7"/>
    </row>
    <row r="69" spans="14:33" x14ac:dyDescent="0.2">
      <c r="AG69" s="7"/>
    </row>
    <row r="70" spans="14:33" x14ac:dyDescent="0.2">
      <c r="N70" t="s">
        <v>37</v>
      </c>
      <c r="AG70" s="7"/>
    </row>
    <row r="71" spans="14:33" x14ac:dyDescent="0.2">
      <c r="O71">
        <v>2018</v>
      </c>
      <c r="P71">
        <v>2019</v>
      </c>
      <c r="Q71">
        <v>2020</v>
      </c>
      <c r="R71">
        <v>2021</v>
      </c>
      <c r="AG71" s="7"/>
    </row>
    <row r="72" spans="14:33" x14ac:dyDescent="0.2">
      <c r="N72" t="s">
        <v>38</v>
      </c>
      <c r="O72">
        <v>15956</v>
      </c>
      <c r="P72">
        <v>17474</v>
      </c>
      <c r="Q72">
        <v>16241</v>
      </c>
      <c r="R72">
        <v>19962</v>
      </c>
      <c r="AG72" s="7"/>
    </row>
    <row r="73" spans="14:33" x14ac:dyDescent="0.2">
      <c r="N73" t="s">
        <v>39</v>
      </c>
      <c r="O73" s="14">
        <v>5.3100000000000001E-2</v>
      </c>
      <c r="P73" s="14">
        <v>0.10299999999999999</v>
      </c>
      <c r="Q73" s="14">
        <v>6.7900000000000002E-2</v>
      </c>
      <c r="R73" s="14">
        <v>0.12859999999999999</v>
      </c>
      <c r="AG73" s="7"/>
    </row>
    <row r="74" spans="14:33" x14ac:dyDescent="0.2">
      <c r="AG74" s="7"/>
    </row>
    <row r="75" spans="14:33" x14ac:dyDescent="0.2">
      <c r="N75" t="s">
        <v>44</v>
      </c>
      <c r="AG75" s="7"/>
    </row>
    <row r="76" spans="14:33" x14ac:dyDescent="0.2">
      <c r="N76" t="s">
        <v>45</v>
      </c>
      <c r="O76" s="1">
        <v>0.19</v>
      </c>
      <c r="AG76" s="7"/>
    </row>
    <row r="77" spans="14:33" x14ac:dyDescent="0.2">
      <c r="N77" t="s">
        <v>46</v>
      </c>
      <c r="O77" s="1">
        <v>0.05</v>
      </c>
      <c r="AG77" s="7"/>
    </row>
    <row r="78" spans="14:33" x14ac:dyDescent="0.2">
      <c r="N78" t="s">
        <v>47</v>
      </c>
      <c r="O78" s="1">
        <v>0.67</v>
      </c>
      <c r="AG78" s="7"/>
    </row>
    <row r="79" spans="14:33" x14ac:dyDescent="0.2">
      <c r="AG79" s="7"/>
    </row>
    <row r="80" spans="14:33" x14ac:dyDescent="0.2">
      <c r="N80" t="s">
        <v>48</v>
      </c>
      <c r="AG80" s="7"/>
    </row>
    <row r="81" spans="14:33" x14ac:dyDescent="0.2">
      <c r="AG81" s="7"/>
    </row>
    <row r="82" spans="14:33" x14ac:dyDescent="0.2">
      <c r="N82" t="s">
        <v>49</v>
      </c>
      <c r="AG82" s="7"/>
    </row>
    <row r="83" spans="14:33" x14ac:dyDescent="0.2">
      <c r="N83">
        <v>2017</v>
      </c>
      <c r="O83">
        <v>2018</v>
      </c>
      <c r="P83">
        <v>2019</v>
      </c>
      <c r="Q83">
        <v>2020</v>
      </c>
      <c r="R83">
        <v>2021</v>
      </c>
      <c r="AG83" s="7"/>
    </row>
    <row r="84" spans="14:33" x14ac:dyDescent="0.2">
      <c r="N84" s="14">
        <v>6.0999999999999999E-2</v>
      </c>
      <c r="O84" s="14">
        <v>5.96E-2</v>
      </c>
      <c r="P84" s="14">
        <v>7.4700000000000003E-2</v>
      </c>
      <c r="Q84" s="14">
        <v>-4.3799999999999999E-2</v>
      </c>
      <c r="R84" s="14">
        <v>0.1908</v>
      </c>
      <c r="AG84" s="7"/>
    </row>
    <row r="85" spans="14:33" x14ac:dyDescent="0.2">
      <c r="AG85" s="7"/>
    </row>
    <row r="86" spans="14:33" x14ac:dyDescent="0.2">
      <c r="N86" s="27" t="s">
        <v>60</v>
      </c>
      <c r="O86" s="27"/>
      <c r="P86" s="27"/>
      <c r="Q86" s="27"/>
      <c r="AG86" s="7"/>
    </row>
    <row r="87" spans="14:33" x14ac:dyDescent="0.2">
      <c r="N87" s="27" t="s">
        <v>61</v>
      </c>
      <c r="O87" s="27">
        <v>15053</v>
      </c>
      <c r="P87" s="27"/>
      <c r="Q87" s="27"/>
      <c r="AG87" s="7"/>
    </row>
    <row r="88" spans="14:33" x14ac:dyDescent="0.2">
      <c r="N88" s="27" t="s">
        <v>62</v>
      </c>
      <c r="O88" s="27">
        <v>3987</v>
      </c>
      <c r="P88" s="27"/>
      <c r="Q88" s="27"/>
      <c r="AG88" s="7"/>
    </row>
    <row r="89" spans="14:33" x14ac:dyDescent="0.2">
      <c r="N89" s="27" t="s">
        <v>63</v>
      </c>
      <c r="O89" s="27">
        <v>4711</v>
      </c>
      <c r="P89" s="27"/>
      <c r="Q89" s="27"/>
      <c r="AG89" s="7"/>
    </row>
    <row r="90" spans="14:33" x14ac:dyDescent="0.2">
      <c r="N90" s="27" t="s">
        <v>64</v>
      </c>
      <c r="O90" s="27">
        <v>2907</v>
      </c>
      <c r="P90" s="27"/>
      <c r="Q90" s="27"/>
      <c r="AG90" s="7"/>
    </row>
    <row r="91" spans="14:33" x14ac:dyDescent="0.2">
      <c r="N91" s="27" t="s">
        <v>65</v>
      </c>
      <c r="O91" s="27">
        <v>1682</v>
      </c>
      <c r="AG91" s="7"/>
    </row>
    <row r="92" spans="14:33" x14ac:dyDescent="0.2">
      <c r="N92" s="27" t="s">
        <v>66</v>
      </c>
      <c r="O92" s="27">
        <v>1692</v>
      </c>
      <c r="AG92" s="7"/>
    </row>
    <row r="93" spans="14:33" x14ac:dyDescent="0.2">
      <c r="N93" s="27" t="s">
        <v>67</v>
      </c>
      <c r="O93" s="27">
        <v>5738</v>
      </c>
      <c r="AG93" s="7"/>
    </row>
    <row r="94" spans="14:33" x14ac:dyDescent="0.2">
      <c r="N94" s="27" t="s">
        <v>68</v>
      </c>
      <c r="O94">
        <f>SUM(O87:O93)</f>
        <v>35770</v>
      </c>
      <c r="AG94" s="7"/>
    </row>
    <row r="95" spans="14:33" x14ac:dyDescent="0.2">
      <c r="AG95" s="7"/>
    </row>
    <row r="96" spans="14:33" x14ac:dyDescent="0.2">
      <c r="N96" s="27" t="s">
        <v>76</v>
      </c>
      <c r="O96" s="14"/>
      <c r="AG96" s="7"/>
    </row>
    <row r="97" spans="14:33" x14ac:dyDescent="0.2">
      <c r="N97">
        <v>2018</v>
      </c>
      <c r="O97" s="2">
        <v>2019</v>
      </c>
      <c r="P97">
        <v>2020</v>
      </c>
      <c r="Q97">
        <v>2021</v>
      </c>
      <c r="AG97" s="7"/>
    </row>
    <row r="98" spans="14:33" x14ac:dyDescent="0.2">
      <c r="N98" s="2">
        <v>1182</v>
      </c>
      <c r="O98" s="2">
        <v>1152</v>
      </c>
      <c r="P98" s="2">
        <v>1096</v>
      </c>
      <c r="Q98" s="2">
        <v>1048</v>
      </c>
      <c r="AG98" s="7"/>
    </row>
    <row r="99" spans="14:33" x14ac:dyDescent="0.2">
      <c r="N99">
        <v>2018</v>
      </c>
      <c r="O99" s="2">
        <v>1182</v>
      </c>
      <c r="AG99" s="7"/>
    </row>
    <row r="100" spans="14:33" x14ac:dyDescent="0.2">
      <c r="N100" s="2">
        <v>2019</v>
      </c>
      <c r="O100" s="2">
        <v>1152</v>
      </c>
    </row>
    <row r="101" spans="14:33" x14ac:dyDescent="0.2">
      <c r="N101">
        <v>2020</v>
      </c>
      <c r="O101" s="2">
        <v>1096</v>
      </c>
    </row>
    <row r="102" spans="14:33" x14ac:dyDescent="0.2">
      <c r="N102">
        <v>2021</v>
      </c>
      <c r="O102" s="2">
        <v>1048</v>
      </c>
    </row>
    <row r="104" spans="14:33" x14ac:dyDescent="0.2">
      <c r="N104" t="s">
        <v>80</v>
      </c>
    </row>
    <row r="105" spans="14:33" x14ac:dyDescent="0.2">
      <c r="O105" t="s">
        <v>7</v>
      </c>
      <c r="P105" t="s">
        <v>1</v>
      </c>
    </row>
    <row r="106" spans="14:33" x14ac:dyDescent="0.2">
      <c r="N106" s="31">
        <v>43983</v>
      </c>
      <c r="O106" s="14">
        <v>3.7999999999999999E-2</v>
      </c>
      <c r="P106" s="14">
        <v>6.5000000000000002E-2</v>
      </c>
    </row>
    <row r="107" spans="14:33" x14ac:dyDescent="0.2">
      <c r="N107" s="31">
        <v>44013</v>
      </c>
      <c r="O107" s="14">
        <v>3.4000000000000002E-2</v>
      </c>
      <c r="P107" s="14">
        <v>5.1999999999999998E-2</v>
      </c>
    </row>
    <row r="108" spans="14:33" x14ac:dyDescent="0.2">
      <c r="N108" s="31">
        <v>44044</v>
      </c>
      <c r="O108" s="14">
        <v>3.5000000000000003E-2</v>
      </c>
      <c r="P108" s="14">
        <v>4.2000000000000003E-2</v>
      </c>
    </row>
    <row r="109" spans="14:33" x14ac:dyDescent="0.2">
      <c r="N109" s="31">
        <v>44075</v>
      </c>
      <c r="O109" s="14">
        <v>3.3000000000000002E-2</v>
      </c>
      <c r="P109" s="14">
        <v>4.2000000000000003E-2</v>
      </c>
    </row>
    <row r="110" spans="14:33" x14ac:dyDescent="0.2">
      <c r="N110" s="31">
        <v>44105</v>
      </c>
      <c r="O110" s="14">
        <v>3.2000000000000001E-2</v>
      </c>
      <c r="P110" s="14">
        <v>4.2999999999999997E-2</v>
      </c>
    </row>
    <row r="111" spans="14:33" x14ac:dyDescent="0.2">
      <c r="N111" s="31">
        <v>44136</v>
      </c>
      <c r="O111" s="14">
        <v>5.0999999999999997E-2</v>
      </c>
      <c r="P111" s="14">
        <v>4.4999999999999998E-2</v>
      </c>
    </row>
  </sheetData>
  <pageMargins left="0.70866141732283472" right="0.70866141732283472" top="0.74803149606299213" bottom="0.74803149606299213" header="0.31496062992125984" footer="0.31496062992125984"/>
  <pageSetup paperSize="9" scale="60"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77F04-830B-D944-92C4-48628513465E}">
  <dimension ref="B2:H9"/>
  <sheetViews>
    <sheetView tabSelected="1" workbookViewId="0">
      <selection activeCell="J9" sqref="J9"/>
    </sheetView>
  </sheetViews>
  <sheetFormatPr baseColWidth="10" defaultRowHeight="16" x14ac:dyDescent="0.2"/>
  <sheetData>
    <row r="2" spans="2:8" ht="17" thickBot="1" x14ac:dyDescent="0.25"/>
    <row r="3" spans="2:8" ht="17" thickBot="1" x14ac:dyDescent="0.25">
      <c r="B3" s="28" t="s">
        <v>86</v>
      </c>
      <c r="C3" s="29"/>
      <c r="D3" s="29"/>
      <c r="E3" s="29"/>
      <c r="F3" s="29"/>
      <c r="G3" s="29"/>
      <c r="H3" s="30"/>
    </row>
    <row r="4" spans="2:8" ht="72" x14ac:dyDescent="0.2">
      <c r="B4" s="41" t="s">
        <v>81</v>
      </c>
      <c r="C4" s="32" t="s">
        <v>87</v>
      </c>
      <c r="D4" s="33"/>
      <c r="E4" s="33"/>
      <c r="F4" s="33"/>
      <c r="G4" s="33"/>
      <c r="H4" s="34"/>
    </row>
    <row r="5" spans="2:8" ht="72" x14ac:dyDescent="0.2">
      <c r="B5" s="42" t="s">
        <v>82</v>
      </c>
      <c r="C5" s="35" t="s">
        <v>88</v>
      </c>
      <c r="D5" s="36"/>
      <c r="E5" s="36"/>
      <c r="F5" s="36"/>
      <c r="G5" s="36"/>
      <c r="H5" s="37"/>
    </row>
    <row r="6" spans="2:8" ht="72" x14ac:dyDescent="0.2">
      <c r="B6" s="42" t="s">
        <v>83</v>
      </c>
      <c r="C6" s="35" t="s">
        <v>89</v>
      </c>
      <c r="D6" s="36"/>
      <c r="E6" s="36"/>
      <c r="F6" s="36"/>
      <c r="G6" s="36"/>
      <c r="H6" s="37"/>
    </row>
    <row r="7" spans="2:8" ht="54" x14ac:dyDescent="0.2">
      <c r="B7" s="42" t="s">
        <v>84</v>
      </c>
      <c r="C7" s="35" t="s">
        <v>90</v>
      </c>
      <c r="D7" s="36"/>
      <c r="E7" s="36"/>
      <c r="F7" s="36"/>
      <c r="G7" s="36"/>
      <c r="H7" s="37"/>
    </row>
    <row r="8" spans="2:8" ht="72" x14ac:dyDescent="0.2">
      <c r="B8" s="42" t="s">
        <v>85</v>
      </c>
      <c r="C8" s="35" t="s">
        <v>91</v>
      </c>
      <c r="D8" s="36"/>
      <c r="E8" s="36"/>
      <c r="F8" s="36"/>
      <c r="G8" s="36"/>
      <c r="H8" s="37"/>
    </row>
    <row r="9" spans="2:8" ht="73" thickBot="1" x14ac:dyDescent="0.25">
      <c r="B9" s="43" t="s">
        <v>93</v>
      </c>
      <c r="C9" s="38" t="s">
        <v>92</v>
      </c>
      <c r="D9" s="39"/>
      <c r="E9" s="39"/>
      <c r="F9" s="39"/>
      <c r="G9" s="39"/>
      <c r="H9" s="40"/>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Letter</vt:lpstr>
      <vt:lpstr>Dashboard</vt:lpstr>
      <vt:lpstr>Dashboard 2 </vt:lpstr>
      <vt:lpstr>References</vt:lpstr>
      <vt:lpstr>Dashboard!Print_Area</vt:lpstr>
      <vt:lpstr>'Dashboard 2 '!Print_Area</vt:lpstr>
      <vt:lpstr>Letter!Print_Area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2021-11-29T03:18:44Z</cp:lastPrinted>
  <dcterms:created xsi:type="dcterms:W3CDTF">2021-11-22T01:19:52Z</dcterms:created>
  <dcterms:modified xsi:type="dcterms:W3CDTF">2021-11-29T03:26:47Z</dcterms:modified>
</cp:coreProperties>
</file>