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nuelaleao/Documents/SOCRATESONLINE/"/>
    </mc:Choice>
  </mc:AlternateContent>
  <xr:revisionPtr revIDLastSave="0" documentId="13_ncr:1_{70B0B010-C512-6D44-AEA0-703B880C396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D7lrTf9q3qqfxgQYJ6POOs2sXVtNATk+HY2A1u6mhsA="/>
    </ext>
  </extLst>
</workbook>
</file>

<file path=xl/calcChain.xml><?xml version="1.0" encoding="utf-8"?>
<calcChain xmlns="http://schemas.openxmlformats.org/spreadsheetml/2006/main">
  <c r="D47" i="1" l="1"/>
  <c r="D73" i="1"/>
  <c r="D83" i="1"/>
  <c r="D65" i="1"/>
  <c r="D57" i="1"/>
  <c r="D85" i="1"/>
  <c r="E11" i="1"/>
  <c r="C28" i="1"/>
  <c r="E19" i="1" s="1"/>
  <c r="C12" i="1"/>
  <c r="E13" i="1" l="1"/>
  <c r="E15" i="1" s="1"/>
  <c r="E17" i="1" s="1"/>
  <c r="C30" i="1"/>
  <c r="E21" i="1" l="1"/>
  <c r="E26" i="1" s="1"/>
</calcChain>
</file>

<file path=xl/sharedStrings.xml><?xml version="1.0" encoding="utf-8"?>
<sst xmlns="http://schemas.openxmlformats.org/spreadsheetml/2006/main" count="144" uniqueCount="92">
  <si>
    <t>PLANILHA FECHAMENTO CIRCO</t>
  </si>
  <si>
    <t>RECEITAS GERAIS</t>
  </si>
  <si>
    <t xml:space="preserve">ITEM </t>
  </si>
  <si>
    <t>VALORES</t>
  </si>
  <si>
    <t>INTERNET</t>
  </si>
  <si>
    <t>TOTAL GERAL</t>
  </si>
  <si>
    <t>OUTDOOR</t>
  </si>
  <si>
    <t>TOTAL</t>
  </si>
  <si>
    <t>DESPESAS SOCRATESONLINE</t>
  </si>
  <si>
    <t>ALMOÇO</t>
  </si>
  <si>
    <t>GARROTE</t>
  </si>
  <si>
    <t>ABASTECIMENTO</t>
  </si>
  <si>
    <t>HAPPY DAY</t>
  </si>
  <si>
    <t>CIRCO</t>
  </si>
  <si>
    <t>VALOR</t>
  </si>
  <si>
    <t>DATA</t>
  </si>
  <si>
    <t>CAFÉ</t>
  </si>
  <si>
    <t>ISOPOR</t>
  </si>
  <si>
    <t>SOCRATESONLINE</t>
  </si>
  <si>
    <t>EXTINTOR</t>
  </si>
  <si>
    <t>SPRAY</t>
  </si>
  <si>
    <t xml:space="preserve">JAMES </t>
  </si>
  <si>
    <t>PAGAS PELA SOCRATESONLINE</t>
  </si>
  <si>
    <t>PAGAS PELO CIRCO</t>
  </si>
  <si>
    <t>TV GLOBO</t>
  </si>
  <si>
    <t>TV RECORD</t>
  </si>
  <si>
    <t>TV SBT</t>
  </si>
  <si>
    <t>AVIÃO</t>
  </si>
  <si>
    <t>DESPESAS SOBRE O BRUTO:</t>
  </si>
  <si>
    <t xml:space="preserve"> BILHETERIAS:</t>
  </si>
  <si>
    <t>TOTAL:</t>
  </si>
  <si>
    <t>DESPESAS DE MÍDIA DA CABEÇA</t>
  </si>
  <si>
    <t>TOTAL LÍQUIDO:</t>
  </si>
  <si>
    <t>50% SHOW:</t>
  </si>
  <si>
    <t>DESPESAS SOCRATESONLINE:</t>
  </si>
  <si>
    <t>REPASSE TOTAL:</t>
  </si>
  <si>
    <t>RESULTADO SHOW:</t>
  </si>
  <si>
    <t xml:space="preserve">RESULTADO LÍQUIDO: </t>
  </si>
  <si>
    <t>DIVULGAÇÃO/ SEMANA</t>
  </si>
  <si>
    <t>PRODUÇÃO/ SHOWS/ FDS</t>
  </si>
  <si>
    <t>PEDÁGIO</t>
  </si>
  <si>
    <t>ALIMENTAÇÃO</t>
  </si>
  <si>
    <t>HOSPEDAGEM</t>
  </si>
  <si>
    <t>CARRO/UBER/TÁXI</t>
  </si>
  <si>
    <t>COMISSÃO AGÊNCIA</t>
  </si>
  <si>
    <t>ELENCO/ EQUIPE/ EMPRESA/ EXTRAS</t>
  </si>
  <si>
    <t>DESPESAS DA CABEÇA:</t>
  </si>
  <si>
    <t>SAÍDAS/ VIAGENS</t>
  </si>
  <si>
    <t>REEMBOLSO MÍDIAS SOCRATESONLINE:</t>
  </si>
  <si>
    <t>GUICHÊ WEB</t>
  </si>
  <si>
    <t>DESCRIÇÃO DE ENTRADAS:</t>
  </si>
  <si>
    <t>TOTAL DESPESAS SOCRATESONLINE</t>
  </si>
  <si>
    <t>MÍDIAS SOCRATESONLINE</t>
  </si>
  <si>
    <t>OK</t>
  </si>
  <si>
    <t>REPASSE</t>
  </si>
  <si>
    <t xml:space="preserve">INTERNET </t>
  </si>
  <si>
    <t>CLUBINHO</t>
  </si>
  <si>
    <t>INTERNET GUICHÊ WEB</t>
  </si>
  <si>
    <t>INTERNET CLUBINHO</t>
  </si>
  <si>
    <t xml:space="preserve">BÔNUS </t>
  </si>
  <si>
    <t>PIX MELISSA</t>
  </si>
  <si>
    <t>PIX GUSTAVO</t>
  </si>
  <si>
    <t>LUCAS</t>
  </si>
  <si>
    <t>REEMBOLSO</t>
  </si>
  <si>
    <t>CIDADE: RIBEIRÃO PRETO</t>
  </si>
  <si>
    <t>DATA: 14 A 16 DE MARÇO</t>
  </si>
  <si>
    <r>
      <rPr>
        <b/>
        <sz val="16"/>
        <color theme="1"/>
        <rFont val="Calibri"/>
        <family val="2"/>
      </rPr>
      <t>PRODUTOR</t>
    </r>
    <r>
      <rPr>
        <sz val="16"/>
        <color theme="1"/>
        <rFont val="Calibri"/>
        <family val="2"/>
      </rPr>
      <t>: JAMES</t>
    </r>
  </si>
  <si>
    <t>CIRCO: CIRCO STANKOWICH PINK</t>
  </si>
  <si>
    <t>LOCAL: SEMANA 1</t>
  </si>
  <si>
    <t>AGÊNCIA</t>
  </si>
  <si>
    <t>VT E ARQUIVAMENTO VT</t>
  </si>
  <si>
    <t>SISTEMA CLUBE</t>
  </si>
  <si>
    <t>SISTEMA MEGA</t>
  </si>
  <si>
    <t>BILHETERIA</t>
  </si>
  <si>
    <t>VT ENVIO E ARQUIVAMENTO</t>
  </si>
  <si>
    <t xml:space="preserve">OUTDOORS </t>
  </si>
  <si>
    <t>DESPESAS ESTRADA</t>
  </si>
  <si>
    <t>2 CARROS 2 DIAS</t>
  </si>
  <si>
    <t>PESSOAL (MENINAS)</t>
  </si>
  <si>
    <t>3 MENINAS 3 DIAS</t>
  </si>
  <si>
    <t>JAMES</t>
  </si>
  <si>
    <t>JORDANA</t>
  </si>
  <si>
    <t>RECEPTIVO TURISTAÍ</t>
  </si>
  <si>
    <t>THIAGO QUINZENA</t>
  </si>
  <si>
    <t>ELENCO (10 PESSOAS CIRCO)</t>
  </si>
  <si>
    <t>THIAGO DESPESAS</t>
  </si>
  <si>
    <t>8 PESSOAS CIRCO</t>
  </si>
  <si>
    <t>ELENCO ARAÇATUBA - ATRASADO</t>
  </si>
  <si>
    <t>BÔNUS</t>
  </si>
  <si>
    <t>IDA</t>
  </si>
  <si>
    <t>VOLTA</t>
  </si>
  <si>
    <t>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</si>
</sst>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\ * #,##0.00_-;\-&quot;R$&quot;\ * #,##0.00_-;_-&quot;R$&quot;\ * &quot;-&quot;??_-;_-@"/>
    <numFmt numFmtId="165" formatCode="_-&quot;R$&quot;* #,##0.00_-;\-&quot;R$&quot;* #,##0.00_-;_-&quot;R$&quot;* &quot;-&quot;??_-;_-@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  <font>
      <sz val="18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Calibri"/>
      <family val="2"/>
    </font>
    <font>
      <sz val="14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8"/>
      <color theme="0"/>
      <name val="Calibri"/>
      <family val="2"/>
    </font>
    <font>
      <sz val="11"/>
      <color theme="0"/>
      <name val="Calibri"/>
      <family val="2"/>
    </font>
    <font>
      <b/>
      <sz val="16"/>
      <color theme="0"/>
      <name val="Calibri"/>
      <family val="2"/>
    </font>
    <font>
      <b/>
      <sz val="20"/>
      <color theme="0"/>
      <name val="Calibri"/>
      <family val="2"/>
    </font>
    <font>
      <b/>
      <sz val="18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rgb="FFC6D9F0"/>
      </patternFill>
    </fill>
    <fill>
      <patternFill patternType="solid">
        <fgColor theme="1"/>
        <bgColor rgb="FFBFBFBF"/>
      </patternFill>
    </fill>
    <fill>
      <patternFill patternType="solid">
        <fgColor rgb="FF92D050"/>
        <bgColor theme="0"/>
      </patternFill>
    </fill>
    <fill>
      <patternFill patternType="solid">
        <fgColor theme="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48"/>
        <bgColor rgb="FFBFBFB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8DB3E2"/>
      </patternFill>
    </fill>
    <fill>
      <patternFill patternType="solid">
        <fgColor rgb="FF9437FF"/>
        <bgColor rgb="FF8DB3E2"/>
      </patternFill>
    </fill>
    <fill>
      <patternFill patternType="solid">
        <fgColor rgb="FF9437FF"/>
        <bgColor indexed="64"/>
      </patternFill>
    </fill>
    <fill>
      <patternFill patternType="solid">
        <fgColor rgb="FF9437FF"/>
        <bgColor rgb="FFD8D8D8"/>
      </patternFill>
    </fill>
    <fill>
      <patternFill patternType="solid">
        <fgColor theme="3" tint="0.249977111117893"/>
        <bgColor rgb="FFF2DBDB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0.39997558519241921"/>
        <bgColor rgb="FFD8D8D8"/>
      </patternFill>
    </fill>
    <fill>
      <patternFill patternType="solid">
        <fgColor theme="9" tint="-0.249977111117893"/>
        <bgColor rgb="FF8DB3E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4" fillId="0" borderId="6" xfId="0" applyFont="1" applyBorder="1" applyAlignment="1">
      <alignment horizontal="center" vertical="center"/>
    </xf>
    <xf numFmtId="0" fontId="4" fillId="0" borderId="4" xfId="0" applyFont="1" applyBorder="1"/>
    <xf numFmtId="164" fontId="6" fillId="0" borderId="5" xfId="0" applyNumberFormat="1" applyFont="1" applyBorder="1"/>
    <xf numFmtId="164" fontId="6" fillId="0" borderId="8" xfId="0" applyNumberFormat="1" applyFont="1" applyBorder="1"/>
    <xf numFmtId="0" fontId="4" fillId="0" borderId="7" xfId="0" applyFont="1" applyBorder="1"/>
    <xf numFmtId="0" fontId="7" fillId="0" borderId="7" xfId="0" applyFont="1" applyBorder="1"/>
    <xf numFmtId="0" fontId="9" fillId="3" borderId="13" xfId="0" applyFont="1" applyFill="1" applyBorder="1"/>
    <xf numFmtId="0" fontId="1" fillId="3" borderId="13" xfId="0" applyFont="1" applyFill="1" applyBorder="1"/>
    <xf numFmtId="164" fontId="5" fillId="3" borderId="13" xfId="0" applyNumberFormat="1" applyFont="1" applyFill="1" applyBorder="1"/>
    <xf numFmtId="0" fontId="10" fillId="3" borderId="13" xfId="0" applyFont="1" applyFill="1" applyBorder="1"/>
    <xf numFmtId="0" fontId="11" fillId="3" borderId="13" xfId="0" applyFont="1" applyFill="1" applyBorder="1"/>
    <xf numFmtId="164" fontId="11" fillId="3" borderId="13" xfId="0" applyNumberFormat="1" applyFont="1" applyFill="1" applyBorder="1"/>
    <xf numFmtId="165" fontId="1" fillId="3" borderId="13" xfId="0" applyNumberFormat="1" applyFont="1" applyFill="1" applyBorder="1"/>
    <xf numFmtId="0" fontId="5" fillId="3" borderId="13" xfId="0" applyFont="1" applyFill="1" applyBorder="1"/>
    <xf numFmtId="164" fontId="1" fillId="3" borderId="13" xfId="0" applyNumberFormat="1" applyFont="1" applyFill="1" applyBorder="1"/>
    <xf numFmtId="0" fontId="12" fillId="3" borderId="13" xfId="0" applyFont="1" applyFill="1" applyBorder="1"/>
    <xf numFmtId="0" fontId="13" fillId="3" borderId="13" xfId="0" applyFont="1" applyFill="1" applyBorder="1"/>
    <xf numFmtId="0" fontId="14" fillId="3" borderId="13" xfId="0" applyFont="1" applyFill="1" applyBorder="1"/>
    <xf numFmtId="0" fontId="0" fillId="0" borderId="22" xfId="0" applyBorder="1"/>
    <xf numFmtId="0" fontId="15" fillId="0" borderId="22" xfId="0" applyFont="1" applyBorder="1"/>
    <xf numFmtId="44" fontId="0" fillId="0" borderId="22" xfId="0" applyNumberFormat="1" applyBorder="1"/>
    <xf numFmtId="16" fontId="0" fillId="0" borderId="22" xfId="0" applyNumberFormat="1" applyBorder="1"/>
    <xf numFmtId="0" fontId="15" fillId="0" borderId="0" xfId="0" applyFont="1"/>
    <xf numFmtId="0" fontId="7" fillId="0" borderId="1" xfId="0" applyFont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6" xfId="0" applyFont="1" applyFill="1" applyBorder="1"/>
    <xf numFmtId="0" fontId="4" fillId="0" borderId="18" xfId="0" applyFont="1" applyBorder="1"/>
    <xf numFmtId="164" fontId="6" fillId="0" borderId="14" xfId="0" applyNumberFormat="1" applyFont="1" applyBorder="1"/>
    <xf numFmtId="0" fontId="16" fillId="0" borderId="25" xfId="0" applyFont="1" applyBorder="1"/>
    <xf numFmtId="44" fontId="6" fillId="0" borderId="8" xfId="0" applyNumberFormat="1" applyFont="1" applyBorder="1"/>
    <xf numFmtId="44" fontId="6" fillId="0" borderId="14" xfId="0" applyNumberFormat="1" applyFont="1" applyBorder="1"/>
    <xf numFmtId="0" fontId="6" fillId="0" borderId="19" xfId="0" applyFont="1" applyBorder="1"/>
    <xf numFmtId="0" fontId="7" fillId="0" borderId="23" xfId="0" applyFont="1" applyBorder="1"/>
    <xf numFmtId="0" fontId="4" fillId="0" borderId="29" xfId="0" applyFont="1" applyBorder="1" applyAlignment="1">
      <alignment horizontal="left"/>
    </xf>
    <xf numFmtId="0" fontId="7" fillId="0" borderId="30" xfId="0" applyFont="1" applyBorder="1"/>
    <xf numFmtId="0" fontId="4" fillId="7" borderId="31" xfId="0" applyFont="1" applyFill="1" applyBorder="1"/>
    <xf numFmtId="44" fontId="6" fillId="0" borderId="28" xfId="0" applyNumberFormat="1" applyFont="1" applyBorder="1"/>
    <xf numFmtId="44" fontId="6" fillId="0" borderId="34" xfId="0" applyNumberFormat="1" applyFont="1" applyBorder="1"/>
    <xf numFmtId="44" fontId="6" fillId="0" borderId="35" xfId="0" applyNumberFormat="1" applyFont="1" applyBorder="1"/>
    <xf numFmtId="44" fontId="6" fillId="0" borderId="32" xfId="0" applyNumberFormat="1" applyFont="1" applyBorder="1"/>
    <xf numFmtId="44" fontId="6" fillId="0" borderId="10" xfId="0" applyNumberFormat="1" applyFont="1" applyBorder="1"/>
    <xf numFmtId="164" fontId="2" fillId="7" borderId="33" xfId="0" applyNumberFormat="1" applyFont="1" applyFill="1" applyBorder="1"/>
    <xf numFmtId="0" fontId="8" fillId="8" borderId="9" xfId="0" applyFont="1" applyFill="1" applyBorder="1" applyAlignment="1">
      <alignment horizontal="center"/>
    </xf>
    <xf numFmtId="0" fontId="4" fillId="9" borderId="19" xfId="0" applyFont="1" applyFill="1" applyBorder="1" applyAlignment="1">
      <alignment horizontal="right"/>
    </xf>
    <xf numFmtId="0" fontId="4" fillId="10" borderId="12" xfId="0" applyFont="1" applyFill="1" applyBorder="1"/>
    <xf numFmtId="44" fontId="4" fillId="10" borderId="12" xfId="0" applyNumberFormat="1" applyFont="1" applyFill="1" applyBorder="1"/>
    <xf numFmtId="0" fontId="4" fillId="11" borderId="12" xfId="0" applyFont="1" applyFill="1" applyBorder="1"/>
    <xf numFmtId="0" fontId="4" fillId="12" borderId="7" xfId="0" applyFont="1" applyFill="1" applyBorder="1"/>
    <xf numFmtId="0" fontId="4" fillId="13" borderId="7" xfId="0" applyFont="1" applyFill="1" applyBorder="1"/>
    <xf numFmtId="44" fontId="4" fillId="13" borderId="7" xfId="0" applyNumberFormat="1" applyFont="1" applyFill="1" applyBorder="1"/>
    <xf numFmtId="0" fontId="4" fillId="5" borderId="7" xfId="0" applyFont="1" applyFill="1" applyBorder="1"/>
    <xf numFmtId="0" fontId="4" fillId="14" borderId="25" xfId="0" applyFont="1" applyFill="1" applyBorder="1" applyAlignment="1">
      <alignment horizontal="left"/>
    </xf>
    <xf numFmtId="44" fontId="2" fillId="14" borderId="25" xfId="0" applyNumberFormat="1" applyFont="1" applyFill="1" applyBorder="1" applyAlignment="1">
      <alignment horizontal="right"/>
    </xf>
    <xf numFmtId="44" fontId="4" fillId="5" borderId="7" xfId="0" applyNumberFormat="1" applyFont="1" applyFill="1" applyBorder="1"/>
    <xf numFmtId="0" fontId="4" fillId="12" borderId="18" xfId="0" applyFont="1" applyFill="1" applyBorder="1"/>
    <xf numFmtId="164" fontId="6" fillId="12" borderId="14" xfId="0" applyNumberFormat="1" applyFont="1" applyFill="1" applyBorder="1"/>
    <xf numFmtId="0" fontId="4" fillId="15" borderId="18" xfId="0" applyFont="1" applyFill="1" applyBorder="1"/>
    <xf numFmtId="44" fontId="4" fillId="15" borderId="14" xfId="0" applyNumberFormat="1" applyFont="1" applyFill="1" applyBorder="1"/>
    <xf numFmtId="0" fontId="4" fillId="0" borderId="24" xfId="0" applyFont="1" applyBorder="1"/>
    <xf numFmtId="44" fontId="6" fillId="0" borderId="19" xfId="0" applyNumberFormat="1" applyFont="1" applyBorder="1"/>
    <xf numFmtId="0" fontId="4" fillId="0" borderId="36" xfId="0" applyFont="1" applyBorder="1"/>
    <xf numFmtId="44" fontId="6" fillId="0" borderId="36" xfId="0" applyNumberFormat="1" applyFont="1" applyBorder="1"/>
    <xf numFmtId="44" fontId="6" fillId="0" borderId="24" xfId="0" applyNumberFormat="1" applyFont="1" applyBorder="1"/>
    <xf numFmtId="0" fontId="4" fillId="0" borderId="37" xfId="0" applyFont="1" applyBorder="1"/>
    <xf numFmtId="44" fontId="4" fillId="3" borderId="37" xfId="0" applyNumberFormat="1" applyFont="1" applyFill="1" applyBorder="1"/>
    <xf numFmtId="0" fontId="0" fillId="0" borderId="19" xfId="0" applyBorder="1"/>
    <xf numFmtId="0" fontId="4" fillId="3" borderId="19" xfId="0" applyFont="1" applyFill="1" applyBorder="1"/>
    <xf numFmtId="164" fontId="5" fillId="3" borderId="19" xfId="0" applyNumberFormat="1" applyFont="1" applyFill="1" applyBorder="1"/>
    <xf numFmtId="0" fontId="1" fillId="0" borderId="19" xfId="0" applyFont="1" applyBorder="1"/>
    <xf numFmtId="0" fontId="1" fillId="3" borderId="19" xfId="0" applyFont="1" applyFill="1" applyBorder="1"/>
    <xf numFmtId="0" fontId="3" fillId="12" borderId="3" xfId="0" applyFont="1" applyFill="1" applyBorder="1" applyAlignment="1">
      <alignment horizontal="left"/>
    </xf>
    <xf numFmtId="0" fontId="6" fillId="12" borderId="19" xfId="0" applyFont="1" applyFill="1" applyBorder="1"/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4" fillId="0" borderId="20" xfId="0" applyFont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20" borderId="10" xfId="0" applyFont="1" applyFill="1" applyBorder="1" applyAlignment="1">
      <alignment vertical="center"/>
    </xf>
    <xf numFmtId="0" fontId="19" fillId="20" borderId="9" xfId="0" applyFont="1" applyFill="1" applyBorder="1" applyAlignment="1">
      <alignment horizontal="left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17" fillId="19" borderId="7" xfId="0" applyFont="1" applyFill="1" applyBorder="1"/>
    <xf numFmtId="44" fontId="17" fillId="19" borderId="8" xfId="0" applyNumberFormat="1" applyFont="1" applyFill="1" applyBorder="1"/>
    <xf numFmtId="0" fontId="4" fillId="26" borderId="37" xfId="0" applyFont="1" applyFill="1" applyBorder="1"/>
    <xf numFmtId="44" fontId="4" fillId="27" borderId="37" xfId="0" applyNumberFormat="1" applyFont="1" applyFill="1" applyBorder="1"/>
    <xf numFmtId="0" fontId="19" fillId="6" borderId="15" xfId="0" applyFont="1" applyFill="1" applyBorder="1"/>
    <xf numFmtId="44" fontId="17" fillId="6" borderId="17" xfId="0" applyNumberFormat="1" applyFont="1" applyFill="1" applyBorder="1"/>
    <xf numFmtId="0" fontId="20" fillId="6" borderId="15" xfId="0" applyFont="1" applyFill="1" applyBorder="1"/>
    <xf numFmtId="0" fontId="2" fillId="12" borderId="16" xfId="0" applyFont="1" applyFill="1" applyBorder="1"/>
    <xf numFmtId="44" fontId="4" fillId="12" borderId="17" xfId="0" applyNumberFormat="1" applyFont="1" applyFill="1" applyBorder="1"/>
    <xf numFmtId="0" fontId="4" fillId="12" borderId="20" xfId="0" applyFont="1" applyFill="1" applyBorder="1" applyAlignment="1">
      <alignment horizontal="left" vertical="center"/>
    </xf>
    <xf numFmtId="0" fontId="4" fillId="12" borderId="11" xfId="0" applyFont="1" applyFill="1" applyBorder="1" applyAlignment="1">
      <alignment horizontal="left" vertical="center"/>
    </xf>
    <xf numFmtId="44" fontId="4" fillId="12" borderId="20" xfId="0" applyNumberFormat="1" applyFont="1" applyFill="1" applyBorder="1" applyAlignment="1">
      <alignment horizontal="left" vertical="center"/>
    </xf>
    <xf numFmtId="44" fontId="4" fillId="12" borderId="11" xfId="0" applyNumberFormat="1" applyFont="1" applyFill="1" applyBorder="1" applyAlignment="1">
      <alignment horizontal="left" vertical="center"/>
    </xf>
    <xf numFmtId="0" fontId="4" fillId="28" borderId="20" xfId="0" applyFont="1" applyFill="1" applyBorder="1" applyAlignment="1">
      <alignment horizontal="left" vertical="center"/>
    </xf>
    <xf numFmtId="0" fontId="4" fillId="28" borderId="11" xfId="0" applyFont="1" applyFill="1" applyBorder="1" applyAlignment="1">
      <alignment horizontal="left" vertical="center"/>
    </xf>
    <xf numFmtId="16" fontId="4" fillId="0" borderId="1" xfId="0" applyNumberFormat="1" applyFont="1" applyBorder="1" applyAlignment="1">
      <alignment horizontal="left" vertical="center"/>
    </xf>
    <xf numFmtId="16" fontId="4" fillId="0" borderId="11" xfId="0" applyNumberFormat="1" applyFont="1" applyBorder="1" applyAlignment="1">
      <alignment horizontal="left" vertical="center"/>
    </xf>
    <xf numFmtId="0" fontId="2" fillId="6" borderId="0" xfId="0" applyFont="1" applyFill="1" applyAlignment="1">
      <alignment horizontal="center"/>
    </xf>
    <xf numFmtId="0" fontId="4" fillId="0" borderId="27" xfId="0" applyFont="1" applyBorder="1" applyAlignment="1">
      <alignment horizontal="left" vertical="center"/>
    </xf>
    <xf numFmtId="44" fontId="6" fillId="0" borderId="19" xfId="0" applyNumberFormat="1" applyFont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21" fillId="13" borderId="3" xfId="0" applyFont="1" applyFill="1" applyBorder="1" applyAlignment="1">
      <alignment horizontal="left"/>
    </xf>
    <xf numFmtId="0" fontId="4" fillId="29" borderId="20" xfId="0" applyFont="1" applyFill="1" applyBorder="1" applyAlignment="1">
      <alignment horizontal="left" vertical="center"/>
    </xf>
    <xf numFmtId="0" fontId="4" fillId="29" borderId="11" xfId="0" applyFont="1" applyFill="1" applyBorder="1" applyAlignment="1">
      <alignment horizontal="left" vertical="center"/>
    </xf>
    <xf numFmtId="16" fontId="4" fillId="29" borderId="11" xfId="0" applyNumberFormat="1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4" fillId="13" borderId="20" xfId="0" applyFont="1" applyFill="1" applyBorder="1" applyAlignment="1">
      <alignment horizontal="left" vertical="center"/>
    </xf>
    <xf numFmtId="0" fontId="3" fillId="13" borderId="21" xfId="0" applyFont="1" applyFill="1" applyBorder="1" applyAlignment="1">
      <alignment horizontal="left"/>
    </xf>
    <xf numFmtId="0" fontId="4" fillId="13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4" fillId="0" borderId="25" xfId="0" applyFont="1" applyBorder="1" applyAlignment="1">
      <alignment horizontal="center" vertical="center"/>
    </xf>
    <xf numFmtId="0" fontId="3" fillId="0" borderId="21" xfId="0" applyFont="1" applyBorder="1"/>
    <xf numFmtId="44" fontId="4" fillId="0" borderId="1" xfId="0" applyNumberFormat="1" applyFont="1" applyBorder="1" applyAlignment="1">
      <alignment horizontal="left" vertical="center"/>
    </xf>
    <xf numFmtId="44" fontId="3" fillId="0" borderId="3" xfId="0" applyNumberFormat="1" applyFont="1" applyBorder="1" applyAlignment="1">
      <alignment horizontal="left"/>
    </xf>
    <xf numFmtId="0" fontId="2" fillId="23" borderId="1" xfId="0" applyFont="1" applyFill="1" applyBorder="1" applyAlignment="1">
      <alignment horizontal="center" vertical="center"/>
    </xf>
    <xf numFmtId="0" fontId="3" fillId="5" borderId="2" xfId="0" applyFont="1" applyFill="1" applyBorder="1"/>
    <xf numFmtId="0" fontId="3" fillId="5" borderId="3" xfId="0" applyFont="1" applyFill="1" applyBorder="1"/>
    <xf numFmtId="0" fontId="17" fillId="24" borderId="1" xfId="0" applyFont="1" applyFill="1" applyBorder="1" applyAlignment="1">
      <alignment horizontal="center" vertical="center"/>
    </xf>
    <xf numFmtId="0" fontId="18" fillId="25" borderId="3" xfId="0" applyFont="1" applyFill="1" applyBorder="1"/>
    <xf numFmtId="0" fontId="4" fillId="12" borderId="1" xfId="0" applyFont="1" applyFill="1" applyBorder="1" applyAlignment="1">
      <alignment horizontal="left" vertical="center"/>
    </xf>
    <xf numFmtId="0" fontId="3" fillId="12" borderId="3" xfId="0" applyFont="1" applyFill="1" applyBorder="1" applyAlignment="1">
      <alignment horizontal="left"/>
    </xf>
    <xf numFmtId="0" fontId="17" fillId="21" borderId="1" xfId="0" applyFont="1" applyFill="1" applyBorder="1" applyAlignment="1">
      <alignment horizontal="left" vertical="center"/>
    </xf>
    <xf numFmtId="0" fontId="18" fillId="22" borderId="3" xfId="0" applyFont="1" applyFill="1" applyBorder="1" applyAlignment="1">
      <alignment horizontal="left"/>
    </xf>
    <xf numFmtId="0" fontId="17" fillId="18" borderId="1" xfId="0" applyFont="1" applyFill="1" applyBorder="1" applyAlignment="1">
      <alignment horizontal="center" vertical="center"/>
    </xf>
    <xf numFmtId="0" fontId="18" fillId="19" borderId="3" xfId="0" applyFont="1" applyFill="1" applyBorder="1"/>
    <xf numFmtId="44" fontId="4" fillId="13" borderId="1" xfId="0" applyNumberFormat="1" applyFont="1" applyFill="1" applyBorder="1" applyAlignment="1">
      <alignment horizontal="left" vertical="center"/>
    </xf>
    <xf numFmtId="44" fontId="3" fillId="13" borderId="3" xfId="0" applyNumberFormat="1" applyFont="1" applyFill="1" applyBorder="1" applyAlignment="1">
      <alignment horizontal="left"/>
    </xf>
    <xf numFmtId="0" fontId="4" fillId="17" borderId="1" xfId="0" applyFont="1" applyFill="1" applyBorder="1" applyAlignment="1">
      <alignment horizontal="center" vertical="center"/>
    </xf>
    <xf numFmtId="0" fontId="3" fillId="16" borderId="3" xfId="0" applyFont="1" applyFill="1" applyBorder="1"/>
    <xf numFmtId="44" fontId="4" fillId="0" borderId="20" xfId="0" applyNumberFormat="1" applyFont="1" applyBorder="1" applyAlignment="1">
      <alignment horizontal="left" vertical="center"/>
    </xf>
    <xf numFmtId="44" fontId="4" fillId="0" borderId="11" xfId="0" applyNumberFormat="1" applyFont="1" applyBorder="1" applyAlignment="1">
      <alignment horizontal="left" vertical="center"/>
    </xf>
    <xf numFmtId="44" fontId="4" fillId="29" borderId="20" xfId="0" applyNumberFormat="1" applyFont="1" applyFill="1" applyBorder="1" applyAlignment="1">
      <alignment horizontal="left" vertical="center"/>
    </xf>
    <xf numFmtId="44" fontId="4" fillId="29" borderId="11" xfId="0" applyNumberFormat="1" applyFont="1" applyFill="1" applyBorder="1" applyAlignment="1">
      <alignment horizontal="left" vertical="center"/>
    </xf>
    <xf numFmtId="44" fontId="4" fillId="13" borderId="20" xfId="0" applyNumberFormat="1" applyFont="1" applyFill="1" applyBorder="1" applyAlignment="1">
      <alignment horizontal="left" vertical="center"/>
    </xf>
    <xf numFmtId="44" fontId="4" fillId="13" borderId="11" xfId="0" applyNumberFormat="1" applyFont="1" applyFill="1" applyBorder="1" applyAlignment="1">
      <alignment horizontal="left" vertical="center"/>
    </xf>
    <xf numFmtId="44" fontId="4" fillId="28" borderId="20" xfId="0" applyNumberFormat="1" applyFont="1" applyFill="1" applyBorder="1" applyAlignment="1">
      <alignment horizontal="left" vertical="center"/>
    </xf>
    <xf numFmtId="44" fontId="4" fillId="28" borderId="11" xfId="0" applyNumberFormat="1" applyFont="1" applyFill="1" applyBorder="1" applyAlignment="1">
      <alignment horizontal="left" vertical="center"/>
    </xf>
    <xf numFmtId="44" fontId="3" fillId="0" borderId="11" xfId="0" applyNumberFormat="1" applyFont="1" applyBorder="1" applyAlignment="1">
      <alignment horizontal="left"/>
    </xf>
    <xf numFmtId="44" fontId="3" fillId="29" borderId="1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37FF"/>
      <color rgb="FFFF66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32"/>
  <sheetViews>
    <sheetView tabSelected="1" zoomScale="97" workbookViewId="0">
      <selection activeCell="D71" sqref="D71:E71"/>
    </sheetView>
  </sheetViews>
  <sheetFormatPr baseColWidth="10" defaultColWidth="14.5" defaultRowHeight="15" x14ac:dyDescent="0.2"/>
  <cols>
    <col min="1" max="1" width="4" customWidth="1"/>
    <col min="2" max="2" width="48.5" customWidth="1"/>
    <col min="3" max="3" width="34.5" customWidth="1"/>
    <col min="4" max="4" width="56" customWidth="1"/>
    <col min="5" max="5" width="30.33203125" customWidth="1"/>
    <col min="6" max="16" width="8.6640625" customWidth="1"/>
  </cols>
  <sheetData>
    <row r="1" spans="1:16" ht="27" thickBot="1" x14ac:dyDescent="0.25">
      <c r="A1" s="1"/>
      <c r="B1" s="112" t="s">
        <v>0</v>
      </c>
      <c r="C1" s="113"/>
      <c r="D1" s="113"/>
      <c r="E1" s="114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5" thickBot="1" x14ac:dyDescent="0.3">
      <c r="A2" s="1"/>
      <c r="B2" s="27" t="s">
        <v>64</v>
      </c>
      <c r="C2" s="26" t="s">
        <v>68</v>
      </c>
      <c r="D2" s="115" t="s">
        <v>67</v>
      </c>
      <c r="E2" s="116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5" thickBot="1" x14ac:dyDescent="0.3">
      <c r="A3" s="1"/>
      <c r="B3" s="25" t="s">
        <v>65</v>
      </c>
      <c r="C3" s="30" t="s">
        <v>66</v>
      </c>
      <c r="D3" s="117"/>
      <c r="E3" s="118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5" thickBot="1" x14ac:dyDescent="0.25">
      <c r="A4" s="1"/>
      <c r="B4" s="128" t="s">
        <v>31</v>
      </c>
      <c r="C4" s="129"/>
      <c r="D4" s="130" t="s">
        <v>1</v>
      </c>
      <c r="E4" s="131"/>
    </row>
    <row r="5" spans="1:16" ht="25" thickBot="1" x14ac:dyDescent="0.35">
      <c r="A5" s="1"/>
      <c r="B5" s="2" t="s">
        <v>2</v>
      </c>
      <c r="C5" s="2" t="s">
        <v>3</v>
      </c>
      <c r="D5" s="35" t="s">
        <v>29</v>
      </c>
      <c r="E5" s="2" t="s">
        <v>3</v>
      </c>
    </row>
    <row r="6" spans="1:16" ht="25" thickBot="1" x14ac:dyDescent="0.35">
      <c r="A6" s="1"/>
      <c r="B6" s="79" t="s">
        <v>23</v>
      </c>
      <c r="C6" s="78"/>
      <c r="D6" s="35" t="s">
        <v>73</v>
      </c>
      <c r="E6" s="38">
        <v>165910</v>
      </c>
    </row>
    <row r="7" spans="1:16" ht="25" thickBot="1" x14ac:dyDescent="0.35">
      <c r="A7" s="1"/>
      <c r="B7" s="3"/>
      <c r="C7" s="4">
        <v>0</v>
      </c>
      <c r="D7" s="35" t="s">
        <v>56</v>
      </c>
      <c r="E7" s="39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5" thickBot="1" x14ac:dyDescent="0.35">
      <c r="A8" s="1"/>
      <c r="B8" s="6"/>
      <c r="C8" s="31">
        <v>0</v>
      </c>
      <c r="D8" s="7" t="s">
        <v>56</v>
      </c>
      <c r="E8" s="40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5" thickBot="1" x14ac:dyDescent="0.35">
      <c r="A9" s="1"/>
      <c r="B9" s="6"/>
      <c r="C9" s="5">
        <v>0</v>
      </c>
      <c r="D9" s="34"/>
      <c r="E9" s="4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5" thickBot="1" x14ac:dyDescent="0.35">
      <c r="A10" s="1"/>
      <c r="B10" s="28"/>
      <c r="C10" s="32">
        <v>0</v>
      </c>
      <c r="D10" s="36"/>
      <c r="E10" s="42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3" customHeight="1" thickBot="1" x14ac:dyDescent="0.35">
      <c r="A11" s="1"/>
      <c r="B11" s="28"/>
      <c r="C11" s="32">
        <v>0</v>
      </c>
      <c r="D11" s="37" t="s">
        <v>30</v>
      </c>
      <c r="E11" s="43">
        <f>E6+E7+E8+E9+E10</f>
        <v>165910</v>
      </c>
      <c r="F11" s="100" t="s">
        <v>53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3" customHeight="1" thickBot="1" x14ac:dyDescent="0.35">
      <c r="A12" s="1"/>
      <c r="B12" s="83" t="s">
        <v>7</v>
      </c>
      <c r="C12" s="84">
        <f>C7+C8+C9+C10+C11</f>
        <v>0</v>
      </c>
      <c r="D12" s="44"/>
      <c r="E12" s="4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7" thickBot="1" x14ac:dyDescent="0.35">
      <c r="A13" s="1"/>
      <c r="B13" s="80" t="s">
        <v>22</v>
      </c>
      <c r="C13" s="81"/>
      <c r="D13" s="53" t="s">
        <v>46</v>
      </c>
      <c r="E13" s="54">
        <f>C12+C28</f>
        <v>30000</v>
      </c>
    </row>
    <row r="14" spans="1:16" ht="24" x14ac:dyDescent="0.3">
      <c r="A14" s="1"/>
      <c r="B14" s="101" t="s">
        <v>55</v>
      </c>
      <c r="C14" s="102">
        <v>0</v>
      </c>
      <c r="D14" s="45"/>
      <c r="E14" s="45"/>
    </row>
    <row r="15" spans="1:16" ht="24" x14ac:dyDescent="0.3">
      <c r="A15" s="1"/>
      <c r="B15" s="28" t="s">
        <v>57</v>
      </c>
      <c r="C15" s="29">
        <v>10000</v>
      </c>
      <c r="D15" s="46" t="s">
        <v>32</v>
      </c>
      <c r="E15" s="47">
        <f>E11-E13</f>
        <v>135910</v>
      </c>
    </row>
    <row r="16" spans="1:16" ht="24" x14ac:dyDescent="0.3">
      <c r="A16" s="1"/>
      <c r="B16" s="6" t="s">
        <v>58</v>
      </c>
      <c r="C16" s="29">
        <v>0</v>
      </c>
      <c r="D16" s="48"/>
      <c r="E16" s="4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4" x14ac:dyDescent="0.3">
      <c r="A17" s="1"/>
      <c r="B17" s="6" t="s">
        <v>6</v>
      </c>
      <c r="C17" s="32">
        <v>8000</v>
      </c>
      <c r="D17" s="50" t="s">
        <v>33</v>
      </c>
      <c r="E17" s="51">
        <f>E15/2</f>
        <v>67955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4" x14ac:dyDescent="0.3">
      <c r="A18" s="1"/>
      <c r="B18" s="6" t="s">
        <v>59</v>
      </c>
      <c r="C18" s="32">
        <v>0</v>
      </c>
      <c r="D18" s="49"/>
      <c r="E18" s="4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4" x14ac:dyDescent="0.3">
      <c r="A19" s="1"/>
      <c r="B19" s="6" t="s">
        <v>69</v>
      </c>
      <c r="C19" s="32">
        <v>1000</v>
      </c>
      <c r="D19" s="52" t="s">
        <v>48</v>
      </c>
      <c r="E19" s="55">
        <f>C28</f>
        <v>30000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4" x14ac:dyDescent="0.3">
      <c r="A20" s="1"/>
      <c r="B20" s="28" t="s">
        <v>24</v>
      </c>
      <c r="C20" s="32">
        <v>0</v>
      </c>
      <c r="D20" s="56"/>
      <c r="E20" s="5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4" x14ac:dyDescent="0.3">
      <c r="A21" s="1"/>
      <c r="B21" s="28" t="s">
        <v>25</v>
      </c>
      <c r="C21" s="32">
        <v>5000</v>
      </c>
      <c r="D21" s="58" t="s">
        <v>35</v>
      </c>
      <c r="E21" s="59">
        <f>E17+E19</f>
        <v>97955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25" thickBot="1" x14ac:dyDescent="0.35">
      <c r="A22" s="1"/>
      <c r="B22" s="28" t="s">
        <v>26</v>
      </c>
      <c r="C22" s="32">
        <v>0</v>
      </c>
      <c r="D22" s="56"/>
      <c r="E22" s="5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25" thickBot="1" x14ac:dyDescent="0.35">
      <c r="A23" s="1"/>
      <c r="B23" s="28" t="s">
        <v>70</v>
      </c>
      <c r="C23" s="32">
        <v>0</v>
      </c>
      <c r="D23" s="134" t="s">
        <v>36</v>
      </c>
      <c r="E23" s="13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25" thickBot="1" x14ac:dyDescent="0.35">
      <c r="A24" s="1"/>
      <c r="B24" s="28" t="s">
        <v>27</v>
      </c>
      <c r="C24" s="32">
        <v>0</v>
      </c>
      <c r="D24" s="62" t="s">
        <v>54</v>
      </c>
      <c r="E24" s="63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25" thickBot="1" x14ac:dyDescent="0.35">
      <c r="A25" s="1"/>
      <c r="B25" s="28" t="s">
        <v>71</v>
      </c>
      <c r="C25" s="61">
        <v>3000</v>
      </c>
      <c r="D25" s="60" t="s">
        <v>34</v>
      </c>
      <c r="E25" s="64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25" thickBot="1" x14ac:dyDescent="0.35">
      <c r="A26" s="1"/>
      <c r="B26" s="6" t="s">
        <v>72</v>
      </c>
      <c r="C26" s="61">
        <v>3000</v>
      </c>
      <c r="D26" s="65" t="s">
        <v>37</v>
      </c>
      <c r="E26" s="66">
        <f>E24-E25</f>
        <v>0</v>
      </c>
    </row>
    <row r="27" spans="1:16" ht="25" thickBot="1" x14ac:dyDescent="0.35">
      <c r="A27" s="1"/>
      <c r="B27" s="6"/>
      <c r="C27" s="61">
        <v>0</v>
      </c>
      <c r="D27" s="124" t="s">
        <v>50</v>
      </c>
      <c r="E27" s="125"/>
    </row>
    <row r="28" spans="1:16" ht="27" thickBot="1" x14ac:dyDescent="0.35">
      <c r="A28" s="1"/>
      <c r="B28" s="87" t="s">
        <v>7</v>
      </c>
      <c r="C28" s="88">
        <f>C14+C15+C16+C17+C18+C19+C20+C21+C22+C23+C24+C25+C26+C27</f>
        <v>30000</v>
      </c>
      <c r="D28" s="85" t="s">
        <v>49</v>
      </c>
      <c r="E28" s="86">
        <v>0</v>
      </c>
      <c r="F28" s="100"/>
    </row>
    <row r="29" spans="1:16" ht="27" thickBot="1" x14ac:dyDescent="0.35">
      <c r="A29" s="1"/>
      <c r="B29" s="49"/>
      <c r="C29" s="73"/>
      <c r="D29" s="85" t="s">
        <v>56</v>
      </c>
      <c r="E29" s="86">
        <v>0</v>
      </c>
      <c r="F29" s="100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7" thickBot="1" x14ac:dyDescent="0.35">
      <c r="A30" s="1"/>
      <c r="B30" s="89" t="s">
        <v>28</v>
      </c>
      <c r="C30" s="88">
        <f>C12+C28</f>
        <v>30000</v>
      </c>
      <c r="D30" s="85" t="s">
        <v>56</v>
      </c>
      <c r="E30" s="86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7" thickBot="1" x14ac:dyDescent="0.35">
      <c r="A31" s="1"/>
      <c r="B31" s="90"/>
      <c r="C31" s="91"/>
      <c r="D31" s="85" t="s">
        <v>60</v>
      </c>
      <c r="E31" s="86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7" thickBot="1" x14ac:dyDescent="0.35">
      <c r="A32" s="1"/>
      <c r="B32" s="90"/>
      <c r="C32" s="91"/>
      <c r="D32" s="85" t="s">
        <v>61</v>
      </c>
      <c r="E32" s="86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7" thickBot="1" x14ac:dyDescent="0.35">
      <c r="A33" s="1"/>
      <c r="B33" s="90"/>
      <c r="C33" s="91"/>
      <c r="D33" s="85" t="s">
        <v>30</v>
      </c>
      <c r="E33" s="86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7" thickBot="1" x14ac:dyDescent="0.25">
      <c r="A34" s="1"/>
      <c r="B34" s="112" t="s">
        <v>8</v>
      </c>
      <c r="C34" s="113"/>
      <c r="D34" s="113"/>
      <c r="E34" s="11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5" thickBot="1" x14ac:dyDescent="0.25">
      <c r="A35" s="1"/>
      <c r="B35" s="77"/>
      <c r="C35" s="72"/>
      <c r="D35" s="126"/>
      <c r="E35" s="12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7" thickBot="1" x14ac:dyDescent="0.25">
      <c r="A36" s="1"/>
      <c r="B36" s="121" t="s">
        <v>52</v>
      </c>
      <c r="C36" s="122"/>
      <c r="D36" s="122"/>
      <c r="E36" s="12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5" thickBot="1" x14ac:dyDescent="0.25">
      <c r="A37" s="1"/>
      <c r="B37" s="74" t="s">
        <v>24</v>
      </c>
      <c r="C37" s="98"/>
      <c r="D37" s="119">
        <v>10151</v>
      </c>
      <c r="E37" s="12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25" thickBot="1" x14ac:dyDescent="0.25">
      <c r="A38" s="1"/>
      <c r="B38" s="74" t="s">
        <v>25</v>
      </c>
      <c r="C38" s="74"/>
      <c r="D38" s="119">
        <v>5000</v>
      </c>
      <c r="E38" s="12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5" thickBot="1" x14ac:dyDescent="0.25">
      <c r="A39" s="1"/>
      <c r="B39" s="74" t="s">
        <v>72</v>
      </c>
      <c r="C39" s="75"/>
      <c r="D39" s="119">
        <v>3000</v>
      </c>
      <c r="E39" s="12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5" thickBot="1" x14ac:dyDescent="0.25">
      <c r="A40" s="1"/>
      <c r="B40" s="74" t="s">
        <v>71</v>
      </c>
      <c r="C40" s="74"/>
      <c r="D40" s="119">
        <v>3000</v>
      </c>
      <c r="E40" s="12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5" thickBot="1" x14ac:dyDescent="0.25">
      <c r="A41" s="1"/>
      <c r="B41" s="74" t="s">
        <v>74</v>
      </c>
      <c r="C41" s="74"/>
      <c r="D41" s="119">
        <v>625</v>
      </c>
      <c r="E41" s="12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5" thickBot="1" x14ac:dyDescent="0.25">
      <c r="A42" s="1"/>
      <c r="B42" s="74" t="s">
        <v>44</v>
      </c>
      <c r="C42" s="75"/>
      <c r="D42" s="119">
        <v>1270</v>
      </c>
      <c r="E42" s="12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5" thickBot="1" x14ac:dyDescent="0.25">
      <c r="A43" s="1"/>
      <c r="B43" s="74" t="s">
        <v>4</v>
      </c>
      <c r="C43" s="75"/>
      <c r="D43" s="119">
        <v>4612</v>
      </c>
      <c r="E43" s="12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25" thickBot="1" x14ac:dyDescent="0.25">
      <c r="A44" s="1"/>
      <c r="B44" s="74" t="s">
        <v>57</v>
      </c>
      <c r="C44" s="108"/>
      <c r="D44" s="119">
        <v>10000</v>
      </c>
      <c r="E44" s="12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25" thickBot="1" x14ac:dyDescent="0.25">
      <c r="A45" s="1"/>
      <c r="B45" s="74" t="s">
        <v>75</v>
      </c>
      <c r="C45" s="75"/>
      <c r="D45" s="119">
        <v>8000</v>
      </c>
      <c r="E45" s="12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5" thickBot="1" x14ac:dyDescent="0.25">
      <c r="A46" s="1"/>
      <c r="B46" s="76" t="s">
        <v>88</v>
      </c>
      <c r="C46" s="108"/>
      <c r="D46" s="119">
        <v>4500</v>
      </c>
      <c r="E46" s="12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25" thickBot="1" x14ac:dyDescent="0.35">
      <c r="A47" s="1"/>
      <c r="B47" s="103" t="s">
        <v>5</v>
      </c>
      <c r="C47" s="104" t="s">
        <v>18</v>
      </c>
      <c r="D47" s="132">
        <f>D37+D38+D39+D40+D41+D42+D43+D44+D45+D46</f>
        <v>50158</v>
      </c>
      <c r="E47" s="133"/>
    </row>
    <row r="48" spans="1:16" ht="27" thickBot="1" x14ac:dyDescent="0.25">
      <c r="A48" s="1"/>
      <c r="B48" s="121" t="s">
        <v>47</v>
      </c>
      <c r="C48" s="122"/>
      <c r="D48" s="122"/>
      <c r="E48" s="12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25" thickBot="1" x14ac:dyDescent="0.25">
      <c r="A49" s="1"/>
      <c r="B49" s="76" t="s">
        <v>11</v>
      </c>
      <c r="C49" s="76" t="s">
        <v>89</v>
      </c>
      <c r="D49" s="136">
        <v>330</v>
      </c>
      <c r="E49" s="144"/>
    </row>
    <row r="50" spans="1:16" ht="25" thickBot="1" x14ac:dyDescent="0.25">
      <c r="A50" s="1"/>
      <c r="B50" s="76" t="s">
        <v>41</v>
      </c>
      <c r="C50" s="76" t="s">
        <v>89</v>
      </c>
      <c r="D50" s="136">
        <v>60</v>
      </c>
      <c r="E50" s="144"/>
    </row>
    <row r="51" spans="1:16" ht="25" thickBot="1" x14ac:dyDescent="0.25">
      <c r="A51" s="1"/>
      <c r="B51" s="76" t="s">
        <v>40</v>
      </c>
      <c r="C51" s="76" t="s">
        <v>89</v>
      </c>
      <c r="D51" s="136">
        <v>90</v>
      </c>
      <c r="E51" s="144"/>
    </row>
    <row r="52" spans="1:16" ht="25" thickBot="1" x14ac:dyDescent="0.25">
      <c r="A52" s="1"/>
      <c r="B52" s="76" t="s">
        <v>76</v>
      </c>
      <c r="C52" s="76" t="s">
        <v>80</v>
      </c>
      <c r="D52" s="136">
        <v>27</v>
      </c>
      <c r="E52" s="144"/>
    </row>
    <row r="53" spans="1:16" ht="25" thickBot="1" x14ac:dyDescent="0.25">
      <c r="A53" s="1"/>
      <c r="B53" s="76" t="s">
        <v>42</v>
      </c>
      <c r="C53" s="76" t="s">
        <v>89</v>
      </c>
      <c r="D53" s="136">
        <v>179</v>
      </c>
      <c r="E53" s="144"/>
    </row>
    <row r="54" spans="1:16" ht="25" thickBot="1" x14ac:dyDescent="0.25">
      <c r="A54" s="1"/>
      <c r="B54" s="76" t="s">
        <v>11</v>
      </c>
      <c r="C54" s="76" t="s">
        <v>90</v>
      </c>
      <c r="D54" s="136">
        <v>300</v>
      </c>
      <c r="E54" s="144"/>
    </row>
    <row r="55" spans="1:16" ht="25" thickBot="1" x14ac:dyDescent="0.25">
      <c r="A55" s="1"/>
      <c r="B55" s="76" t="s">
        <v>41</v>
      </c>
      <c r="C55" s="76" t="s">
        <v>90</v>
      </c>
      <c r="D55" s="138">
        <v>60</v>
      </c>
      <c r="E55" s="14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25" thickBot="1" x14ac:dyDescent="0.25">
      <c r="A56" s="1"/>
      <c r="B56" s="76" t="s">
        <v>40</v>
      </c>
      <c r="C56" s="76" t="s">
        <v>90</v>
      </c>
      <c r="D56" s="136">
        <v>90</v>
      </c>
      <c r="E56" s="14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25" thickBot="1" x14ac:dyDescent="0.25">
      <c r="A57" s="1"/>
      <c r="B57" s="109" t="s">
        <v>5</v>
      </c>
      <c r="C57" s="110"/>
      <c r="D57" s="132">
        <f>D49+D50+D51+D52+D53+D54+D55+D56</f>
        <v>1136</v>
      </c>
      <c r="E57" s="13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27" thickBot="1" x14ac:dyDescent="0.25">
      <c r="A58" s="1"/>
      <c r="B58" s="121" t="s">
        <v>38</v>
      </c>
      <c r="C58" s="122"/>
      <c r="D58" s="122"/>
      <c r="E58" s="1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25" thickBot="1" x14ac:dyDescent="0.25">
      <c r="A59" s="1"/>
      <c r="B59" s="76" t="s">
        <v>11</v>
      </c>
      <c r="C59" s="82"/>
      <c r="D59" s="136">
        <v>250</v>
      </c>
      <c r="E59" s="13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25" thickBot="1" x14ac:dyDescent="0.25">
      <c r="A60" s="1"/>
      <c r="B60" s="76" t="s">
        <v>41</v>
      </c>
      <c r="C60" s="82"/>
      <c r="D60" s="136">
        <v>638</v>
      </c>
      <c r="E60" s="13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25" thickBot="1" x14ac:dyDescent="0.25">
      <c r="A61" s="1"/>
      <c r="B61" s="76" t="s">
        <v>43</v>
      </c>
      <c r="C61" s="82" t="s">
        <v>77</v>
      </c>
      <c r="D61" s="136">
        <v>1200</v>
      </c>
      <c r="E61" s="13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25" thickBot="1" x14ac:dyDescent="0.25">
      <c r="A62" s="1"/>
      <c r="B62" s="76" t="s">
        <v>78</v>
      </c>
      <c r="C62" s="82" t="s">
        <v>79</v>
      </c>
      <c r="D62" s="136">
        <v>960</v>
      </c>
      <c r="E62" s="13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25" thickBot="1" x14ac:dyDescent="0.25">
      <c r="A63" s="1"/>
      <c r="B63" s="76"/>
      <c r="C63" s="82"/>
      <c r="D63" s="136">
        <v>0</v>
      </c>
      <c r="E63" s="137"/>
    </row>
    <row r="64" spans="1:16" ht="25" thickBot="1" x14ac:dyDescent="0.25">
      <c r="A64" s="1"/>
      <c r="B64" s="105"/>
      <c r="C64" s="106"/>
      <c r="D64" s="138">
        <v>0</v>
      </c>
      <c r="E64" s="13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25" thickBot="1" x14ac:dyDescent="0.25">
      <c r="A65" s="1"/>
      <c r="B65" s="109" t="s">
        <v>5</v>
      </c>
      <c r="C65" s="111"/>
      <c r="D65" s="140">
        <f>D59+D60+D61+D62+D63+D64</f>
        <v>3048</v>
      </c>
      <c r="E65" s="14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27" thickBot="1" x14ac:dyDescent="0.25">
      <c r="A66" s="1"/>
      <c r="B66" s="121" t="s">
        <v>39</v>
      </c>
      <c r="C66" s="122"/>
      <c r="D66" s="122"/>
      <c r="E66" s="12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25" thickBot="1" x14ac:dyDescent="0.25">
      <c r="A67" s="1"/>
      <c r="B67" s="76" t="s">
        <v>80</v>
      </c>
      <c r="C67" s="82"/>
      <c r="D67" s="136">
        <v>2500</v>
      </c>
      <c r="E67" s="13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25" thickBot="1" x14ac:dyDescent="0.25">
      <c r="A68" s="1"/>
      <c r="B68" s="76" t="s">
        <v>81</v>
      </c>
      <c r="C68" s="82"/>
      <c r="D68" s="136">
        <v>800</v>
      </c>
      <c r="E68" s="137"/>
    </row>
    <row r="69" spans="1:16" ht="25" thickBot="1" x14ac:dyDescent="0.25">
      <c r="A69" s="1"/>
      <c r="B69" s="76" t="s">
        <v>82</v>
      </c>
      <c r="C69" s="82"/>
      <c r="D69" s="136">
        <v>330</v>
      </c>
      <c r="E69" s="137"/>
    </row>
    <row r="70" spans="1:16" ht="25" thickBot="1" x14ac:dyDescent="0.25">
      <c r="A70" s="1"/>
      <c r="B70" s="76" t="s">
        <v>91</v>
      </c>
      <c r="C70" s="82"/>
      <c r="D70" s="136">
        <v>600</v>
      </c>
      <c r="E70" s="13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25" thickBot="1" x14ac:dyDescent="0.25">
      <c r="A71" s="1"/>
      <c r="B71" s="76"/>
      <c r="C71" s="82"/>
      <c r="D71" s="136">
        <v>0</v>
      </c>
      <c r="E71" s="13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25" thickBot="1" x14ac:dyDescent="0.25">
      <c r="A72" s="1"/>
      <c r="B72" s="76"/>
      <c r="C72" s="82"/>
      <c r="D72" s="136">
        <v>0</v>
      </c>
      <c r="E72" s="13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25" thickBot="1" x14ac:dyDescent="0.25">
      <c r="A73" s="1"/>
      <c r="B73" s="109" t="s">
        <v>5</v>
      </c>
      <c r="C73" s="111"/>
      <c r="D73" s="140">
        <f>D67+D68+D69+D70+D71+D72</f>
        <v>4230</v>
      </c>
      <c r="E73" s="14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27" thickBot="1" x14ac:dyDescent="0.25">
      <c r="A74" s="1"/>
      <c r="B74" s="121" t="s">
        <v>45</v>
      </c>
      <c r="C74" s="122"/>
      <c r="D74" s="122"/>
      <c r="E74" s="12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25" thickBot="1" x14ac:dyDescent="0.25">
      <c r="A75" s="1"/>
      <c r="B75" s="76" t="s">
        <v>83</v>
      </c>
      <c r="C75" s="99">
        <v>45735</v>
      </c>
      <c r="D75" s="136">
        <v>2000</v>
      </c>
      <c r="E75" s="13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25" thickBot="1" x14ac:dyDescent="0.25">
      <c r="A76" s="1"/>
      <c r="B76" s="105" t="s">
        <v>84</v>
      </c>
      <c r="C76" s="106"/>
      <c r="D76" s="138">
        <v>3000</v>
      </c>
      <c r="E76" s="13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25" thickBot="1" x14ac:dyDescent="0.25">
      <c r="A77" s="1"/>
      <c r="B77" s="105" t="s">
        <v>62</v>
      </c>
      <c r="C77" s="107"/>
      <c r="D77" s="138">
        <v>650</v>
      </c>
      <c r="E77" s="13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25" thickBot="1" x14ac:dyDescent="0.25">
      <c r="A78" s="1"/>
      <c r="B78" s="76" t="s">
        <v>85</v>
      </c>
      <c r="C78" s="99" t="s">
        <v>63</v>
      </c>
      <c r="D78" s="136">
        <v>772.95</v>
      </c>
      <c r="E78" s="137"/>
    </row>
    <row r="79" spans="1:16" ht="25" thickBot="1" x14ac:dyDescent="0.25">
      <c r="A79" s="1"/>
      <c r="B79" s="76"/>
      <c r="C79" s="99"/>
      <c r="D79" s="136">
        <v>0</v>
      </c>
      <c r="E79" s="13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25" thickBot="1" x14ac:dyDescent="0.25">
      <c r="A80" s="1"/>
      <c r="B80" s="105" t="s">
        <v>87</v>
      </c>
      <c r="C80" s="107" t="s">
        <v>86</v>
      </c>
      <c r="D80" s="138">
        <v>1600</v>
      </c>
      <c r="E80" s="139"/>
    </row>
    <row r="81" spans="1:16" ht="25" thickBot="1" x14ac:dyDescent="0.25">
      <c r="A81" s="1"/>
      <c r="B81" s="76"/>
      <c r="C81" s="99"/>
      <c r="D81" s="136">
        <v>0</v>
      </c>
      <c r="E81" s="137"/>
    </row>
    <row r="82" spans="1:16" ht="25" thickBot="1" x14ac:dyDescent="0.25">
      <c r="A82" s="1"/>
      <c r="B82" s="76"/>
      <c r="C82" s="82"/>
      <c r="D82" s="136">
        <v>0</v>
      </c>
      <c r="E82" s="137"/>
    </row>
    <row r="83" spans="1:16" ht="25" thickBot="1" x14ac:dyDescent="0.25">
      <c r="A83" s="1"/>
      <c r="B83" s="109" t="s">
        <v>5</v>
      </c>
      <c r="C83" s="111"/>
      <c r="D83" s="140">
        <f>D75+D76+D77+D78+D79+D80+D81+D82</f>
        <v>8022.95</v>
      </c>
      <c r="E83" s="141"/>
    </row>
    <row r="84" spans="1:16" ht="25" thickBot="1" x14ac:dyDescent="0.25">
      <c r="A84" s="1"/>
      <c r="B84" s="92"/>
      <c r="C84" s="93"/>
      <c r="D84" s="94"/>
      <c r="E84" s="95"/>
    </row>
    <row r="85" spans="1:16" ht="25" thickBot="1" x14ac:dyDescent="0.25">
      <c r="A85" s="1"/>
      <c r="B85" s="96" t="s">
        <v>51</v>
      </c>
      <c r="C85" s="97"/>
      <c r="D85" s="142">
        <f>D47+D57+D65+D73+D83</f>
        <v>66594.95</v>
      </c>
      <c r="E85" s="143"/>
    </row>
    <row r="86" spans="1:16" ht="24" x14ac:dyDescent="0.3">
      <c r="A86" s="1"/>
      <c r="D86" s="33"/>
      <c r="E86" s="67"/>
    </row>
    <row r="87" spans="1:16" ht="24" x14ac:dyDescent="0.3">
      <c r="A87" s="1"/>
      <c r="B87" s="8"/>
      <c r="C87" s="9"/>
      <c r="D87" s="68"/>
      <c r="E87" s="69"/>
    </row>
    <row r="88" spans="1:16" x14ac:dyDescent="0.2">
      <c r="A88" s="1"/>
      <c r="B88" s="8"/>
      <c r="C88" s="9"/>
      <c r="D88" s="67"/>
      <c r="E88" s="70"/>
    </row>
    <row r="89" spans="1:16" ht="16" x14ac:dyDescent="0.2">
      <c r="A89" s="1"/>
      <c r="B89" s="11"/>
      <c r="C89" s="14"/>
      <c r="D89" s="71"/>
      <c r="E89" s="70"/>
    </row>
    <row r="90" spans="1:16" ht="16" x14ac:dyDescent="0.2">
      <c r="A90" s="1"/>
      <c r="B90" s="12"/>
      <c r="C90" s="9"/>
      <c r="D90" s="71"/>
      <c r="E90" s="7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6" x14ac:dyDescent="0.2">
      <c r="A91" s="1"/>
      <c r="B91" s="12"/>
      <c r="C91" s="9"/>
      <c r="D91" s="9"/>
      <c r="E91" s="70"/>
    </row>
    <row r="92" spans="1:16" ht="16" x14ac:dyDescent="0.2">
      <c r="A92" s="1"/>
      <c r="B92" s="12"/>
      <c r="C92" s="10"/>
      <c r="E92" s="71"/>
    </row>
    <row r="93" spans="1:16" ht="16" x14ac:dyDescent="0.2">
      <c r="A93" s="1"/>
      <c r="B93" s="12"/>
      <c r="C93" s="13"/>
      <c r="D93" s="9"/>
      <c r="E93" s="9"/>
    </row>
    <row r="94" spans="1:16" ht="16" x14ac:dyDescent="0.2">
      <c r="A94" s="1"/>
      <c r="B94" s="12"/>
      <c r="C94" s="13"/>
      <c r="D94" s="9"/>
      <c r="E94" s="17"/>
    </row>
    <row r="95" spans="1:16" ht="16" x14ac:dyDescent="0.2">
      <c r="A95" s="1"/>
      <c r="B95" s="12"/>
      <c r="C95" s="13"/>
      <c r="D95" s="9"/>
      <c r="E95" s="9"/>
    </row>
    <row r="96" spans="1:16" ht="16" x14ac:dyDescent="0.2">
      <c r="A96" s="1"/>
      <c r="B96" s="12"/>
      <c r="C96" s="13"/>
      <c r="D96" s="9"/>
      <c r="E96" s="9"/>
    </row>
    <row r="97" spans="1:16" ht="16" x14ac:dyDescent="0.2">
      <c r="A97" s="1"/>
      <c r="B97" s="12"/>
      <c r="C97" s="13"/>
      <c r="D97" s="9"/>
      <c r="E97" s="1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6" x14ac:dyDescent="0.2">
      <c r="A98" s="1"/>
      <c r="B98" s="12"/>
      <c r="C98" s="15"/>
      <c r="D98" s="16"/>
      <c r="E98" s="1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6" x14ac:dyDescent="0.2">
      <c r="A99" s="1"/>
      <c r="B99" s="11"/>
      <c r="C99" s="9"/>
      <c r="D99" s="9"/>
      <c r="E99" s="1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6" x14ac:dyDescent="0.2">
      <c r="A100" s="1"/>
      <c r="B100" s="11"/>
      <c r="C100" s="9"/>
      <c r="D100" s="9"/>
      <c r="E100" s="15"/>
    </row>
    <row r="101" spans="1:16" ht="16" x14ac:dyDescent="0.2">
      <c r="A101" s="1"/>
      <c r="B101" s="11"/>
      <c r="C101" s="9"/>
      <c r="D101" s="9"/>
      <c r="E101" s="15"/>
    </row>
    <row r="102" spans="1:16" ht="19" x14ac:dyDescent="0.25">
      <c r="A102" s="1"/>
      <c r="B102" s="12"/>
      <c r="C102" s="18"/>
      <c r="D102" s="9"/>
      <c r="E102" s="15"/>
    </row>
    <row r="103" spans="1:16" ht="16" x14ac:dyDescent="0.2">
      <c r="A103" s="1"/>
      <c r="B103" s="11"/>
      <c r="C103" s="19"/>
      <c r="D103" s="9"/>
      <c r="E103" s="1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6" x14ac:dyDescent="0.2">
      <c r="A104" s="1"/>
      <c r="B104" s="12"/>
      <c r="C104" s="9"/>
      <c r="D104" s="9"/>
      <c r="E104" s="15"/>
    </row>
    <row r="105" spans="1:16" ht="16" x14ac:dyDescent="0.2">
      <c r="A105" s="1"/>
      <c r="B105" s="12"/>
      <c r="C105" s="9"/>
      <c r="D105" s="10"/>
      <c r="E105" s="15"/>
    </row>
    <row r="106" spans="1:16" ht="16" x14ac:dyDescent="0.2">
      <c r="A106" s="1"/>
      <c r="B106" s="11"/>
      <c r="C106" s="9"/>
      <c r="D106" s="10"/>
      <c r="E106" s="9"/>
    </row>
    <row r="107" spans="1:16" x14ac:dyDescent="0.2">
      <c r="A107" s="1"/>
      <c r="B107" s="9"/>
      <c r="C107" s="15"/>
      <c r="D107" s="16"/>
      <c r="E107" s="9"/>
    </row>
    <row r="108" spans="1:16" x14ac:dyDescent="0.2">
      <c r="A108" s="1"/>
      <c r="B108" s="9"/>
      <c r="C108" s="15"/>
      <c r="D108" s="9"/>
      <c r="E108" s="9"/>
    </row>
    <row r="109" spans="1:16" x14ac:dyDescent="0.2">
      <c r="A109" s="1"/>
      <c r="B109" s="9"/>
      <c r="C109" s="15"/>
      <c r="D109" s="9"/>
      <c r="E109" s="9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/>
      <c r="B110" s="9"/>
      <c r="C110" s="9"/>
      <c r="D110" s="9"/>
      <c r="E110" s="9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">
      <c r="A111" s="1"/>
      <c r="B111" s="9"/>
      <c r="C111" s="9"/>
      <c r="D111" s="9"/>
      <c r="E111" s="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">
      <c r="A112" s="1"/>
      <c r="B112" s="9"/>
      <c r="C112" s="9"/>
      <c r="D112" s="9"/>
      <c r="E112" s="9"/>
    </row>
    <row r="113" spans="1:16" x14ac:dyDescent="0.2">
      <c r="A113" s="1"/>
      <c r="B113" s="9"/>
      <c r="C113" s="9"/>
      <c r="D113" s="9"/>
      <c r="E113" s="9"/>
    </row>
    <row r="114" spans="1:16" x14ac:dyDescent="0.2">
      <c r="A114" s="1"/>
      <c r="B114" s="9"/>
      <c r="C114" s="9"/>
      <c r="D114" s="9"/>
      <c r="E114" s="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">
      <c r="A115" s="1"/>
      <c r="B115" s="9"/>
      <c r="C115" s="9"/>
      <c r="D115" s="9"/>
      <c r="E115" s="9"/>
    </row>
    <row r="116" spans="1:16" x14ac:dyDescent="0.2">
      <c r="A116" s="1"/>
      <c r="B116" s="9"/>
      <c r="C116" s="9"/>
      <c r="D116" s="9"/>
      <c r="E116" s="9"/>
    </row>
    <row r="117" spans="1:16" x14ac:dyDescent="0.2">
      <c r="A117" s="1"/>
      <c r="B117" s="9"/>
      <c r="C117" s="9"/>
      <c r="D117" s="9"/>
      <c r="E117" s="9"/>
    </row>
    <row r="118" spans="1:16" x14ac:dyDescent="0.2">
      <c r="A118" s="1"/>
      <c r="B118" s="9"/>
      <c r="C118" s="9"/>
      <c r="D118" s="9"/>
      <c r="E118" s="9"/>
    </row>
    <row r="119" spans="1:16" x14ac:dyDescent="0.2">
      <c r="A119" s="1"/>
      <c r="B119" s="9"/>
      <c r="C119" s="9"/>
      <c r="D119" s="9"/>
      <c r="E119" s="9"/>
    </row>
    <row r="120" spans="1:16" x14ac:dyDescent="0.2">
      <c r="A120" s="1"/>
      <c r="B120" s="9"/>
      <c r="C120" s="9"/>
      <c r="D120" s="9"/>
      <c r="E120" s="9"/>
    </row>
    <row r="121" spans="1:16" x14ac:dyDescent="0.2">
      <c r="A121" s="1"/>
      <c r="D121" s="9"/>
    </row>
    <row r="122" spans="1:16" x14ac:dyDescent="0.2">
      <c r="A122" s="1"/>
      <c r="D122" s="9"/>
    </row>
    <row r="123" spans="1:16" x14ac:dyDescent="0.2">
      <c r="A123" s="1"/>
    </row>
    <row r="124" spans="1:16" x14ac:dyDescent="0.2">
      <c r="A124" s="1"/>
    </row>
    <row r="125" spans="1:16" x14ac:dyDescent="0.2">
      <c r="A125" s="1"/>
    </row>
    <row r="126" spans="1:16" x14ac:dyDescent="0.2">
      <c r="A126" s="1"/>
    </row>
    <row r="127" spans="1:16" x14ac:dyDescent="0.2">
      <c r="A127" s="1"/>
    </row>
    <row r="128" spans="1:16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</sheetData>
  <mergeCells count="58">
    <mergeCell ref="D77:E77"/>
    <mergeCell ref="D78:E78"/>
    <mergeCell ref="D61:E61"/>
    <mergeCell ref="D85:E85"/>
    <mergeCell ref="D79:E79"/>
    <mergeCell ref="D80:E80"/>
    <mergeCell ref="D81:E81"/>
    <mergeCell ref="D82:E82"/>
    <mergeCell ref="D83:E83"/>
    <mergeCell ref="D75:E75"/>
    <mergeCell ref="D76:E76"/>
    <mergeCell ref="D68:E68"/>
    <mergeCell ref="B58:E58"/>
    <mergeCell ref="B66:E66"/>
    <mergeCell ref="D59:E59"/>
    <mergeCell ref="B74:E74"/>
    <mergeCell ref="D72:E72"/>
    <mergeCell ref="D73:E73"/>
    <mergeCell ref="D70:E70"/>
    <mergeCell ref="D71:E71"/>
    <mergeCell ref="B34:E34"/>
    <mergeCell ref="D69:E69"/>
    <mergeCell ref="D62:E62"/>
    <mergeCell ref="D63:E63"/>
    <mergeCell ref="D54:E54"/>
    <mergeCell ref="D55:E55"/>
    <mergeCell ref="D60:E60"/>
    <mergeCell ref="D64:E64"/>
    <mergeCell ref="D65:E65"/>
    <mergeCell ref="D45:E45"/>
    <mergeCell ref="D67:E67"/>
    <mergeCell ref="D56:E56"/>
    <mergeCell ref="D50:E50"/>
    <mergeCell ref="D57:E57"/>
    <mergeCell ref="D52:E52"/>
    <mergeCell ref="D53:E53"/>
    <mergeCell ref="B48:E48"/>
    <mergeCell ref="D41:E41"/>
    <mergeCell ref="D42:E42"/>
    <mergeCell ref="D43:E43"/>
    <mergeCell ref="D47:E47"/>
    <mergeCell ref="D44:E44"/>
    <mergeCell ref="B1:E1"/>
    <mergeCell ref="D2:E2"/>
    <mergeCell ref="D3:E3"/>
    <mergeCell ref="D40:E40"/>
    <mergeCell ref="D51:E51"/>
    <mergeCell ref="B36:E36"/>
    <mergeCell ref="D27:E27"/>
    <mergeCell ref="D37:E37"/>
    <mergeCell ref="D38:E38"/>
    <mergeCell ref="D39:E39"/>
    <mergeCell ref="D35:E35"/>
    <mergeCell ref="D49:E49"/>
    <mergeCell ref="D46:E46"/>
    <mergeCell ref="B4:C4"/>
    <mergeCell ref="D4:E4"/>
    <mergeCell ref="D23:E23"/>
  </mergeCells>
  <pageMargins left="0.51181102362204722" right="0.51181102362204722" top="0.78740157480314965" bottom="0.7874015748031496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3" workbookViewId="0">
      <selection activeCell="E8" sqref="E8"/>
    </sheetView>
  </sheetViews>
  <sheetFormatPr baseColWidth="10" defaultColWidth="14.5" defaultRowHeight="15" customHeight="1" x14ac:dyDescent="0.2"/>
  <cols>
    <col min="1" max="2" width="14" customWidth="1"/>
    <col min="3" max="3" width="12.83203125" customWidth="1"/>
    <col min="4" max="26" width="8.6640625" customWidth="1"/>
  </cols>
  <sheetData>
    <row r="1" spans="1:5" ht="14.25" customHeight="1" x14ac:dyDescent="0.2"/>
    <row r="2" spans="1:5" ht="14.25" customHeight="1" x14ac:dyDescent="0.2"/>
    <row r="3" spans="1:5" ht="14.25" customHeight="1" x14ac:dyDescent="0.2"/>
    <row r="4" spans="1:5" ht="14.25" customHeight="1" x14ac:dyDescent="0.2"/>
    <row r="5" spans="1:5" ht="14.25" customHeight="1" x14ac:dyDescent="0.2"/>
    <row r="6" spans="1:5" ht="14.25" customHeight="1" x14ac:dyDescent="0.2"/>
    <row r="7" spans="1:5" ht="14.25" customHeight="1" x14ac:dyDescent="0.2">
      <c r="A7" s="21" t="s">
        <v>10</v>
      </c>
      <c r="B7" s="21" t="s">
        <v>13</v>
      </c>
      <c r="C7" s="21" t="s">
        <v>14</v>
      </c>
      <c r="D7" s="21" t="s">
        <v>15</v>
      </c>
    </row>
    <row r="8" spans="1:5" ht="14.25" customHeight="1" x14ac:dyDescent="0.2">
      <c r="A8" s="21" t="s">
        <v>11</v>
      </c>
      <c r="B8" s="21" t="s">
        <v>12</v>
      </c>
      <c r="C8" s="22">
        <v>150</v>
      </c>
      <c r="D8" s="23">
        <v>45708</v>
      </c>
      <c r="E8" s="24" t="s">
        <v>21</v>
      </c>
    </row>
    <row r="9" spans="1:5" ht="14.25" customHeight="1" x14ac:dyDescent="0.2">
      <c r="A9" s="21" t="s">
        <v>9</v>
      </c>
      <c r="B9" s="21" t="s">
        <v>12</v>
      </c>
      <c r="C9" s="22">
        <v>50</v>
      </c>
      <c r="D9" s="23">
        <v>45708</v>
      </c>
    </row>
    <row r="10" spans="1:5" ht="14.25" customHeight="1" x14ac:dyDescent="0.2">
      <c r="A10" s="21" t="s">
        <v>11</v>
      </c>
      <c r="B10" s="21" t="s">
        <v>12</v>
      </c>
      <c r="C10" s="22">
        <v>150</v>
      </c>
      <c r="D10" s="23">
        <v>45712</v>
      </c>
    </row>
    <row r="11" spans="1:5" ht="14.25" customHeight="1" x14ac:dyDescent="0.2">
      <c r="A11" s="21" t="s">
        <v>16</v>
      </c>
      <c r="B11" s="21" t="s">
        <v>12</v>
      </c>
      <c r="C11" s="22">
        <v>20</v>
      </c>
      <c r="D11" s="23">
        <v>45712</v>
      </c>
    </row>
    <row r="12" spans="1:5" ht="14.25" customHeight="1" x14ac:dyDescent="0.2">
      <c r="A12" s="21" t="s">
        <v>9</v>
      </c>
      <c r="B12" s="21" t="s">
        <v>12</v>
      </c>
      <c r="C12" s="22">
        <v>50</v>
      </c>
      <c r="D12" s="23">
        <v>45712</v>
      </c>
    </row>
    <row r="13" spans="1:5" ht="14.25" customHeight="1" x14ac:dyDescent="0.2">
      <c r="A13" s="21" t="s">
        <v>11</v>
      </c>
      <c r="B13" s="21" t="s">
        <v>12</v>
      </c>
      <c r="C13" s="22">
        <v>200</v>
      </c>
      <c r="D13" s="23">
        <v>45713</v>
      </c>
    </row>
    <row r="14" spans="1:5" ht="14.25" customHeight="1" x14ac:dyDescent="0.2">
      <c r="A14" s="21" t="s">
        <v>16</v>
      </c>
      <c r="B14" s="21" t="s">
        <v>12</v>
      </c>
      <c r="C14" s="22">
        <v>20</v>
      </c>
      <c r="D14" s="23">
        <v>45713</v>
      </c>
    </row>
    <row r="15" spans="1:5" ht="14.25" customHeight="1" x14ac:dyDescent="0.2">
      <c r="A15" s="21" t="s">
        <v>9</v>
      </c>
      <c r="B15" s="21" t="s">
        <v>12</v>
      </c>
      <c r="C15" s="22">
        <v>50</v>
      </c>
      <c r="D15" s="23">
        <v>45713</v>
      </c>
    </row>
    <row r="16" spans="1:5" ht="14.25" customHeight="1" x14ac:dyDescent="0.2">
      <c r="A16" s="21" t="s">
        <v>17</v>
      </c>
      <c r="B16" s="21" t="s">
        <v>18</v>
      </c>
      <c r="C16" s="22">
        <v>329</v>
      </c>
      <c r="D16" s="23">
        <v>45713</v>
      </c>
    </row>
    <row r="17" spans="1:4" ht="14.25" customHeight="1" x14ac:dyDescent="0.2">
      <c r="A17" s="21" t="s">
        <v>11</v>
      </c>
      <c r="B17" s="21" t="s">
        <v>12</v>
      </c>
      <c r="C17" s="22">
        <v>200</v>
      </c>
      <c r="D17" s="23">
        <v>45714</v>
      </c>
    </row>
    <row r="18" spans="1:4" ht="14.25" customHeight="1" x14ac:dyDescent="0.2">
      <c r="A18" s="21" t="s">
        <v>16</v>
      </c>
      <c r="B18" s="21" t="s">
        <v>12</v>
      </c>
      <c r="C18" s="22">
        <v>20</v>
      </c>
      <c r="D18" s="23">
        <v>45714</v>
      </c>
    </row>
    <row r="19" spans="1:4" ht="14.25" customHeight="1" x14ac:dyDescent="0.2">
      <c r="A19" s="21" t="s">
        <v>9</v>
      </c>
      <c r="B19" s="21" t="s">
        <v>12</v>
      </c>
      <c r="C19" s="22">
        <v>50</v>
      </c>
      <c r="D19" s="23">
        <v>45714</v>
      </c>
    </row>
    <row r="20" spans="1:4" ht="14.25" customHeight="1" x14ac:dyDescent="0.2">
      <c r="A20" s="21" t="s">
        <v>11</v>
      </c>
      <c r="B20" s="21" t="s">
        <v>18</v>
      </c>
      <c r="C20" s="22">
        <v>50</v>
      </c>
      <c r="D20" s="23">
        <v>45715</v>
      </c>
    </row>
    <row r="21" spans="1:4" ht="14.25" customHeight="1" x14ac:dyDescent="0.2">
      <c r="A21" s="21" t="s">
        <v>19</v>
      </c>
      <c r="B21" s="21" t="s">
        <v>18</v>
      </c>
      <c r="C21" s="22">
        <v>360</v>
      </c>
      <c r="D21" s="23">
        <v>45715</v>
      </c>
    </row>
    <row r="22" spans="1:4" ht="14.25" customHeight="1" x14ac:dyDescent="0.2">
      <c r="A22" s="21" t="s">
        <v>11</v>
      </c>
      <c r="B22" s="21" t="s">
        <v>18</v>
      </c>
      <c r="C22" s="22">
        <v>100</v>
      </c>
      <c r="D22" s="23">
        <v>45716</v>
      </c>
    </row>
    <row r="23" spans="1:4" ht="14.25" customHeight="1" x14ac:dyDescent="0.2">
      <c r="A23" s="21" t="s">
        <v>20</v>
      </c>
      <c r="B23" s="21" t="s">
        <v>18</v>
      </c>
      <c r="C23" s="22">
        <v>21</v>
      </c>
      <c r="D23" s="23">
        <v>45716</v>
      </c>
    </row>
    <row r="24" spans="1:4" ht="14.25" customHeight="1" x14ac:dyDescent="0.2">
      <c r="A24" s="20"/>
      <c r="B24" s="20"/>
      <c r="C24" s="22"/>
      <c r="D24" s="20"/>
    </row>
    <row r="25" spans="1:4" ht="14.25" customHeight="1" x14ac:dyDescent="0.2">
      <c r="A25" s="20"/>
      <c r="B25" s="20"/>
      <c r="C25" s="22"/>
      <c r="D25" s="20"/>
    </row>
    <row r="26" spans="1:4" ht="14.25" customHeight="1" x14ac:dyDescent="0.2">
      <c r="A26" s="20"/>
      <c r="B26" s="20"/>
      <c r="C26" s="22"/>
      <c r="D26" s="20"/>
    </row>
    <row r="27" spans="1:4" ht="14.25" customHeight="1" x14ac:dyDescent="0.2">
      <c r="A27" s="20"/>
      <c r="B27" s="20"/>
      <c r="C27" s="22"/>
      <c r="D27" s="20"/>
    </row>
    <row r="28" spans="1:4" ht="14.25" customHeight="1" x14ac:dyDescent="0.2">
      <c r="A28" s="20"/>
      <c r="B28" s="20"/>
      <c r="C28" s="22"/>
      <c r="D28" s="20"/>
    </row>
    <row r="29" spans="1:4" ht="14.25" customHeight="1" x14ac:dyDescent="0.2">
      <c r="A29" s="20"/>
      <c r="B29" s="20"/>
      <c r="C29" s="22"/>
      <c r="D29" s="20"/>
    </row>
    <row r="30" spans="1:4" ht="14.25" customHeight="1" x14ac:dyDescent="0.2">
      <c r="A30" s="20"/>
      <c r="B30" s="20"/>
      <c r="C30" s="22"/>
      <c r="D30" s="20"/>
    </row>
    <row r="31" spans="1:4" ht="14.25" customHeight="1" x14ac:dyDescent="0.2">
      <c r="A31" s="20"/>
      <c r="B31" s="20"/>
      <c r="C31" s="22"/>
      <c r="D31" s="20"/>
    </row>
    <row r="32" spans="1:4" ht="14.25" customHeight="1" x14ac:dyDescent="0.2">
      <c r="A32" s="20"/>
      <c r="B32" s="20"/>
      <c r="C32" s="22"/>
      <c r="D32" s="20"/>
    </row>
    <row r="33" spans="1:4" ht="14.25" customHeight="1" x14ac:dyDescent="0.2">
      <c r="A33" s="20"/>
      <c r="B33" s="20"/>
      <c r="C33" s="22"/>
      <c r="D33" s="20"/>
    </row>
    <row r="34" spans="1:4" ht="14.25" customHeight="1" x14ac:dyDescent="0.2">
      <c r="A34" s="20"/>
      <c r="B34" s="20"/>
      <c r="C34" s="22"/>
      <c r="D34" s="20"/>
    </row>
    <row r="35" spans="1:4" ht="14.25" customHeight="1" x14ac:dyDescent="0.2">
      <c r="A35" s="20"/>
      <c r="B35" s="20"/>
      <c r="C35" s="22"/>
      <c r="D35" s="20"/>
    </row>
    <row r="36" spans="1:4" ht="14.25" customHeight="1" x14ac:dyDescent="0.2">
      <c r="A36" s="20"/>
      <c r="B36" s="20"/>
      <c r="C36" s="22"/>
      <c r="D36" s="20"/>
    </row>
    <row r="37" spans="1:4" ht="14.25" customHeight="1" x14ac:dyDescent="0.2"/>
    <row r="38" spans="1:4" ht="14.25" customHeight="1" x14ac:dyDescent="0.2"/>
    <row r="39" spans="1:4" ht="14.25" customHeight="1" x14ac:dyDescent="0.2"/>
    <row r="40" spans="1:4" ht="14.25" customHeight="1" x14ac:dyDescent="0.2"/>
    <row r="41" spans="1:4" ht="14.25" customHeight="1" x14ac:dyDescent="0.2"/>
    <row r="42" spans="1:4" ht="14.25" customHeight="1" x14ac:dyDescent="0.2"/>
    <row r="43" spans="1:4" ht="14.25" customHeight="1" x14ac:dyDescent="0.2"/>
    <row r="44" spans="1:4" ht="14.25" customHeight="1" x14ac:dyDescent="0.2"/>
    <row r="45" spans="1:4" ht="14.25" customHeight="1" x14ac:dyDescent="0.2"/>
    <row r="46" spans="1:4" ht="14.25" customHeight="1" x14ac:dyDescent="0.2"/>
    <row r="47" spans="1:4" ht="14.25" customHeight="1" x14ac:dyDescent="0.2"/>
    <row r="48" spans="1: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Sulivan</dc:creator>
  <cp:lastModifiedBy>zakia leao</cp:lastModifiedBy>
  <dcterms:created xsi:type="dcterms:W3CDTF">2016-05-20T02:31:03Z</dcterms:created>
  <dcterms:modified xsi:type="dcterms:W3CDTF">2025-03-25T20:41:04Z</dcterms:modified>
</cp:coreProperties>
</file>